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395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<sst xmlns="http://schemas.openxmlformats.org/spreadsheetml/2006/main" count="194" uniqueCount="155">
  <si>
    <t xml:space="preserve">UD  Desmontaje mecanico </t>
  </si>
  <si>
    <t>CAPÍTULO C01 LIMPIEZA DE TANQUES</t>
  </si>
  <si>
    <t>UD  LImpieza de tanque extrac. Lodos</t>
  </si>
  <si>
    <t xml:space="preserve">Desmontaje mecánico de tapa boca de hombre para permitir el acceso al interior del tanque. Incluido posterior montaje de los elmentos desmontados inicialmente. Incluido tornillería y juntas nuev as. TANQUES 2-3-4-5-6-7. </t>
  </si>
  <si>
    <t xml:space="preserve">Operaciones de limpieza de tanque mediante extracción de lodos y productos residuales. rarios. TANQUES 2-3-4-5-6-7. </t>
  </si>
  <si>
    <t xml:space="preserve">Ud Gestión residuos </t>
  </si>
  <si>
    <t>desplazamiento de camión para aspiración de residuos en depósitos y traslado a planta de tratado, con medios adecuados y por empresa  HOMOLOGADA. Incluido el certificado de GESTIÓN DE TRANSPORTE Y TRATAMIENTO</t>
  </si>
  <si>
    <t xml:space="preserve">Tratamiento litros x tanques </t>
  </si>
  <si>
    <t xml:space="preserve">coste de tratamiento de residuos por litro generado el la limpieza y extracción de lodos. Se ha estimado una cantida de 1000 litros por tanque. </t>
  </si>
  <si>
    <t xml:space="preserve">CAPÍTULO C02 PRUEBA DE ESTANQUEIDAD TANQUE </t>
  </si>
  <si>
    <t xml:space="preserve">Ud Prueba de estanqueidad de 1 tanque, i/ certificado OCA  </t>
  </si>
  <si>
    <t xml:space="preserve">Prueba de estanqueidad de 1 tanque, i/ certificado OCA. TANQUE 10. EN EL CASO DE PRUEBA NEGATIVA SE DEBERÁ REPARAR POR EMPRESA HOMO­LOGADA O SUSTITUCIÓN DEL MISMO. </t>
  </si>
  <si>
    <t xml:space="preserve">CAPÍTULO C03 TANQUE NODRIZA </t>
  </si>
  <si>
    <t xml:space="preserve">UD  Tanque nodriza 3000 </t>
  </si>
  <si>
    <t xml:space="preserve">UD  Sonda nodriza </t>
  </si>
  <si>
    <t xml:space="preserve">suministro e instalación de sonda de medición de niv el en tanque nodriza MAG1. (YA INSTALA­DO EN 2014 PENDIENTE DE FACTURACION) </t>
  </si>
  <si>
    <t xml:space="preserve">UD  KIT flotador </t>
  </si>
  <si>
    <t xml:space="preserve">KIT FLOTADOR </t>
  </si>
  <si>
    <t xml:space="preserve">CAPÍTULO C04 RED DE TUBERÍAS </t>
  </si>
  <si>
    <t xml:space="preserve">SUBCAPÍTULO 4.1 RED DE CARGA </t>
  </si>
  <si>
    <t>UD  Elementos de carga boca de homb</t>
  </si>
  <si>
    <t xml:space="preserve">Elementos de descarga en boca de hombre (Suministro de materiales e instalación de elementos en descarga de 4" en boca de hombre, bobina roscada a manguito de tanque de tubería de 4" UNE 1940, T de 4 x 4 x 4 y tapón de 4", bridas PN 10, DIN 2567 para soldar, juntas y tornilleria cinca­da, en uniones de arranque con la tubería enterrada, (pintura color producto). </t>
  </si>
  <si>
    <t>UD Válvula de sobrellenado</t>
  </si>
  <si>
    <t xml:space="preserve">Suministro  de válvula de sobrellenado. Incluido tubo de aluminio. </t>
  </si>
  <si>
    <t>UD  Arquetas antiderrame</t>
  </si>
  <si>
    <t>Suministro de arquetas antiderrame reforzada de 540 mm de diámetro</t>
  </si>
  <si>
    <t>UD  Bocas de carga para GOA</t>
  </si>
  <si>
    <t xml:space="preserve">Suministro  de boca de carga de 4" en arqueta antiderrame. </t>
  </si>
  <si>
    <t xml:space="preserve">UD  Bocas de carga SIN PLOMO </t>
  </si>
  <si>
    <t>Suministro  de bocas de carga para gasolina SIN PLOMO</t>
  </si>
  <si>
    <t>ML Tubería Polietileno rev. 110 mm</t>
  </si>
  <si>
    <t xml:space="preserve">Suministro  de tubería de polietileno de 110 mm (4"). Interiormente revestida. </t>
  </si>
  <si>
    <t xml:space="preserve">UD Brida de 110 mm Mod Corto.  </t>
  </si>
  <si>
    <t xml:space="preserve">Suministro de brida de 110 mm de diámetro corta para conex ión a tanque. </t>
  </si>
  <si>
    <t xml:space="preserve">UD Terminación roscada 110 mm </t>
  </si>
  <si>
    <t xml:space="preserve">Suministro de terminación roscada de 110 mm de diámetro para conex ión de tubería a arqueta anti-derrame. </t>
  </si>
  <si>
    <t xml:space="preserve">UD  Codo de 90º 110 mm. </t>
  </si>
  <si>
    <t xml:space="preserve">Suministro de codo de 90º de 110 mm de diámetro. </t>
  </si>
  <si>
    <t xml:space="preserve">UD Manguito de unión Brida-Tub. 110  </t>
  </si>
  <si>
    <t xml:space="preserve">Suministro de manguito de unión tubería-tubería o tubería-brida de 110 mm. </t>
  </si>
  <si>
    <t xml:space="preserve">SUBCAPÍTULO 4.2 VENTILACION GASOLEOS </t>
  </si>
  <si>
    <t xml:space="preserve">Elemento de Ventilacion boca h </t>
  </si>
  <si>
    <t xml:space="preserve">suministro de elementos de ventilación enboca de hombre, compuesto porreducción 3"x2", bobinas DIN 2440 DE 2", bridas PH 10, juntas tornillería. Pintura color producto). </t>
  </si>
  <si>
    <t xml:space="preserve">Brida 63 mm Mod. Corto. </t>
  </si>
  <si>
    <t xml:space="preserve">suministro de brida de 63 mm Modelo corto. </t>
  </si>
  <si>
    <t xml:space="preserve">Tubería Poliet. 63 mm </t>
  </si>
  <si>
    <t xml:space="preserve">Suministro de tubería de polietileno revestida de 63 mm DURAPIPE </t>
  </si>
  <si>
    <t xml:space="preserve">Manguito unión brida-tub. 63 mm. </t>
  </si>
  <si>
    <t xml:space="preserve">suministro de manguito de unión brida-tubería o tubería-tubería de 2".DURAPIPE </t>
  </si>
  <si>
    <t xml:space="preserve">Codo de 90º 63 mm.  </t>
  </si>
  <si>
    <t xml:space="preserve">Suministro  de terminación roscada de 63 mm., para conex ión tuberíasventilación.DURAPIPE </t>
  </si>
  <si>
    <t xml:space="preserve">UD Terminación roscada </t>
  </si>
  <si>
    <t xml:space="preserve">Suministro  de terminación roscada de 63 mm., para conex ión tuberíasventilación. </t>
  </si>
  <si>
    <t>UD Tubería aérea</t>
  </si>
  <si>
    <t>suministro  de tuberías y accesorios parte exterior, (Tubería de acero sin soldadura DIN 2440 de 2", terminado en capa de esmalte, abrazaderas, sujección entre tubos</t>
  </si>
  <si>
    <t xml:space="preserve">Suministro de válvula de venteo de 2" en tubería de ventilación. Marca UNIVERSAL </t>
  </si>
  <si>
    <t xml:space="preserve">SUBCAPÍTULO 4.3 RECUP. VAPORES 1ª FASE SUB </t>
  </si>
  <si>
    <t xml:space="preserve">Elementos tanque REC.VAP 1ª FASE </t>
  </si>
  <si>
    <t xml:space="preserve">Suministro de brida 2" Mod. corto, para recuperación de vapores 1ª FASE. </t>
  </si>
  <si>
    <t xml:space="preserve">Suministro  de manguitopara unión de brida-tuberíade2". Recuperación de vapores 1ªfase,y unión de terminación roscada en colector-tubería enterrada y tubería enterrada-tubería exterior. </t>
  </si>
  <si>
    <t xml:space="preserve">suministro de tubería para recuperación de vapores de polietileno de 2". </t>
  </si>
  <si>
    <t xml:space="preserve">Reducción de 3 a 2" para conexión de acoplamiento camión cisterna para recuperación de vapores 1ª fase. </t>
  </si>
  <si>
    <t xml:space="preserve">Suministro de terminación roscada de 2" para conex ión de tubería de polietileno con tuberia ex terior en acero. </t>
  </si>
  <si>
    <t xml:space="preserve">Suministro de arqueta para recuperación de vapores, sin fondo y con tapa. </t>
  </si>
  <si>
    <t xml:space="preserve">Suministro de unidad de acoplamiento UNIVERSAL, para recogida de vapores 1ª FASE, con salida de 2". </t>
  </si>
  <si>
    <t xml:space="preserve">Suministro de tapa para acoplamiento de colector color naranja. </t>
  </si>
  <si>
    <t xml:space="preserve">UD Tub. aer. 1 fase </t>
  </si>
  <si>
    <t xml:space="preserve">Suministro  de tuberías y accesorios parte exterior, (Tubería de acero sin soldadura DIN 2440 de 2", terminado en capa de esmalte, abrazaderas, sujección entre tubos). </t>
  </si>
  <si>
    <t xml:space="preserve">SUBCAPÍTULO 4.4 RETORNO TANQUE NODRIZA </t>
  </si>
  <si>
    <t xml:space="preserve">Realización de pruebas a tubería de retorno del tanque nodriza a colector para ev aluación su correcta instalación. EN CASO DE RESULTAR NEGATIVA LAS PRUEBAS SE DEBERÁ PRESUPUESTAR LA REPARACION. SIN CARGO. </t>
  </si>
  <si>
    <t xml:space="preserve">CAPÍTULO C05 RED DE TIERRA </t>
  </si>
  <si>
    <t xml:space="preserve">UD  Pinza toma tierra </t>
  </si>
  <si>
    <t xml:space="preserve">pinza toma de tierra ATEX con certificado. NO INCLUYE INSTALACIÓN GENERAL DE TIERRA </t>
  </si>
  <si>
    <t xml:space="preserve">ml Cable tierra 16mm2 r  </t>
  </si>
  <si>
    <t>CAPÍTULO C06 INSTALACION SEGURIDAD-MAN</t>
  </si>
  <si>
    <t xml:space="preserve">UD Sensor derrame producto </t>
  </si>
  <si>
    <t xml:space="preserve">UD  Filtro salida TAN-NODRIZA  </t>
  </si>
  <si>
    <t xml:space="preserve">Suministro e instalación de sensor para detección de derrames de producto en suelo. Aviso sobre au­tómata y corte por disparo  por bobina electomágnetica para ev itar cualquier salida de producto al ex-terior de las salas de aparatos surtidores y sala de colector. Inlcuidos 2 sensores MAG SUM SEN­SOR discriminantes de agua y producto petrolífero. Placa módulos de sensores para integración en VEEDER ROOT. </t>
  </si>
  <si>
    <t xml:space="preserve">Sustitución de filtro de salida de tanque nodriza. Eliminación del actual de cristal y reposición con bri-das de nuevo filtro. Filtro anti-agua WELCOM </t>
  </si>
  <si>
    <t xml:space="preserve">Cable de tierra TRX especial para pinza de tierra y uniones de puesta a tierra. </t>
  </si>
  <si>
    <t>UD Sensor neumático falta aire</t>
  </si>
  <si>
    <t xml:space="preserve">Suministro e instalación de sensor neumático para línea de aire que alimenta válvulas de cambio de tanque, en caso de no tener aire provoca error en HMI. </t>
  </si>
  <si>
    <t xml:space="preserve">UD  Cambio de tub. pol.  </t>
  </si>
  <si>
    <t xml:space="preserve">Cambio de tubos de poliuretano de maniobras de válv ulas, mantenimiento por deterioro. </t>
  </si>
  <si>
    <t>UD  Lubricador aire FESTO</t>
  </si>
  <si>
    <t xml:space="preserve">Suministro e instalación de lubricador de aire para acometida a válvulas neumátivas de seleccion de tanque. Se garantiza que la válvulas tengan mas horas de funcionamiento óptimo. MARCA FESTO. </t>
  </si>
  <si>
    <t xml:space="preserve">UD  Instalación sonda TAN GNA </t>
  </si>
  <si>
    <t xml:space="preserve">Instalación de sonda de medición de nivel en tanque de GNA MAG1, incluido KIT de flotador y pla­ca de sonda. </t>
  </si>
  <si>
    <t xml:space="preserve">UD  Ampliación cuadro elec. </t>
  </si>
  <si>
    <t>Ampliación del cuadro eléctrico de PLC, con identificación de mangueras e hilos</t>
  </si>
  <si>
    <t xml:space="preserve">UD Revisión SOFTWARE </t>
  </si>
  <si>
    <t xml:space="preserve">revisión de SOFTWARE programación PLC para depuración de errores y ampliación de memoria. Integración de nuevos sensores de presencia de producto. Incluida ampliación de memoria en AU­TOMATA. Aprox 12 horas . </t>
  </si>
  <si>
    <t>UD  Instalación soporte remoto</t>
  </si>
  <si>
    <t xml:space="preserve">Instalación de soporte  remoto para mejorar el servicio de mantenimiento. Incluido instalación de pro­grama para acceso a AUTOMATA. Incluido cable de comunicación. Configuración y puesta en mar­cha. Aprox 6 horas. </t>
  </si>
  <si>
    <t xml:space="preserve">CAPÍTULO C07 CONTROL AASS </t>
  </si>
  <si>
    <t xml:space="preserve">SUBCAPÍTULO 7.1 ALX 308 MONTE BAJO </t>
  </si>
  <si>
    <t xml:space="preserve">UD ALX 308 - Equipo Control-MONTEBAJO </t>
  </si>
  <si>
    <t xml:space="preserve">UD  Lector llavero </t>
  </si>
  <si>
    <r>
      <t xml:space="preserve">Unidad de lectura de llavero por aproximación. </t>
    </r>
    <r>
      <rPr>
        <sz val="8.5"/>
        <color indexed="8"/>
        <rFont val="Calibri"/>
        <family val="2"/>
      </rPr>
      <t xml:space="preserve"> </t>
    </r>
  </si>
  <si>
    <t xml:space="preserve">UD  PUENTE ETHERNET </t>
  </si>
  <si>
    <t xml:space="preserve">UD  Montaje ALX. </t>
  </si>
  <si>
    <t>Puesta marcha. MONTAJE DE EQUIPO DE CONTROL ALX, PUESTA EN MARCHA Y FUNCIONAMIEN­TO. ASESORAMIENTO FUNCIONAMIENTO PROGRAMA GESTION (SOFTWARE). Incluido: Conductor trenzado, apantallado  de 2x2x 1 mm2 para comunicaciones entre equipo de control y PC cliente. Conexionado a APARATOs SURTIIDORES</t>
  </si>
  <si>
    <t>Suministro dePUENTE ETHERNETpara comunicación de ALX A RS485 a ETHERNET para PC.</t>
  </si>
  <si>
    <t xml:space="preserve">Equipo de control ALX 308 , para control de  1 AA.SS. permitiendo el uso del mismo solamente a personas autorizadas. INSTALACION MONTEBAJO. INCLUYE: -Sistemas de control por llaves o por tarjetas de aproximación. CARACTERISTICAS DEL CONTROLADOR: · Gestión de 1 aparato surtidor. · Cálculos de stock de 1  tanque. · Identificación del conductor y/o vehículo. · Introducción del kilometraje. · Parque de 1024 conductores y 1024 vehículos. </t>
  </si>
  <si>
    <t xml:space="preserve">SUBCAPÍTULO 7.2 ALX 402-PRADOLLANO </t>
  </si>
  <si>
    <t xml:space="preserve">UD ALX 402 - Equipo Control </t>
  </si>
  <si>
    <t xml:space="preserve">equipo de control ALX 402 , para control de  2 AA.SS. permitiendo el uso del mismo solamente a personas autorizadas. INCLUYE: -Sistemas de control por llaves o por tarjetas de aproximación. CARACTERISTICAS DEL CONTROLADOR: </t>
  </si>
  <si>
    <t xml:space="preserve">Gestión de 2 aparato surtidor. · Cálculos de stock de 1  tanque. · Identificación del conductor y/o vehículo. · Introducción del kilometraje. · Parque de 1024 conductores y 1024 vehículos. </t>
  </si>
  <si>
    <t xml:space="preserve">UD Lector llavero </t>
  </si>
  <si>
    <r>
      <t>Unidad de lectura de llavero p</t>
    </r>
    <r>
      <rPr>
        <sz val="8.5"/>
        <color indexed="8"/>
        <rFont val="Calibri"/>
        <family val="2"/>
      </rPr>
      <t>or aproximación</t>
    </r>
  </si>
  <si>
    <t xml:space="preserve">Puente ETHERNET </t>
  </si>
  <si>
    <t xml:space="preserve">suministro dePUENTE ETHERNETpara comunicación de ALX A RS485 a ETHERNET para PC. </t>
  </si>
  <si>
    <t>MONTAJE DE EQUIPO DE CONTROL ALX, PUESTA EN MARCHA Y FUNCIONAMIEN­TO. ASESORAMIENTO FUNCIONAMIENTO PROGRAMA GESTION (SOFTWARE). Incluido: Conductor trenzado, apantallado  de 2x2x1 mm2 para comunicaciones entre equipo de control y PC cliente. Conexionado a APARATOs SURTIIDORES</t>
  </si>
  <si>
    <t xml:space="preserve">UD Montaje ALX. Puesta marcha. </t>
  </si>
  <si>
    <t>TOTAL CAPÍTULO C08 MANO OBRA EJECUCION INS</t>
  </si>
  <si>
    <t>UD  Mano obra ejecución instalac</t>
  </si>
  <si>
    <t xml:space="preserve">mano de obra ejecución de instalaciones mecánicas (ex cluyendo programación software). Incluyen­do desplazamientos, dietas etc. Aprox. 15 dias. </t>
  </si>
  <si>
    <r>
      <t xml:space="preserve">suminstro e instalación de tanque nodriza de 3.000 litros de DOBLE PARED. ACERO/ACERO. </t>
    </r>
  </si>
  <si>
    <t>UD  Transporte tanque</t>
  </si>
  <si>
    <t xml:space="preserve"> Transporte de tanque desde fábrica a pie de obra. NO INCLUYE GRUA DE DESCARGA Y COLOCACIÓN EN POSICION ACTUAL. </t>
  </si>
  <si>
    <t xml:space="preserve">Ud Reducción 3-2" </t>
  </si>
  <si>
    <t xml:space="preserve">Ud Terminación roscada 2". </t>
  </si>
  <si>
    <t xml:space="preserve">Ud Tub.poliet. 63 mm. REC.VAP. 1F </t>
  </si>
  <si>
    <t>Ud Suministro de válvula de presión-vacío tarada</t>
  </si>
  <si>
    <t xml:space="preserve">Ud Manguito unión brida-tub 2". </t>
  </si>
  <si>
    <t>Ud Brida REC.VAP Mod. Corto</t>
  </si>
  <si>
    <t xml:space="preserve">Ud Valvula venteo 2". </t>
  </si>
  <si>
    <t xml:space="preserve">Ud Válvula de presión tarada. </t>
  </si>
  <si>
    <t xml:space="preserve">Ud Arquet. rec. vap. tapa </t>
  </si>
  <si>
    <t xml:space="preserve">Ud Acoplamiento camión cisterna. </t>
  </si>
  <si>
    <t xml:space="preserve">Ud Tapa acoplamiento  </t>
  </si>
  <si>
    <t xml:space="preserve">Ud Pruebas tuv. retorno. tan nod </t>
  </si>
  <si>
    <t>Medición 109/15</t>
  </si>
  <si>
    <t>Medida</t>
  </si>
  <si>
    <t>Precio</t>
  </si>
  <si>
    <t>Importe</t>
  </si>
  <si>
    <t>TOTAL  CAPÍTULO C01 LIMPIEZA DE TANQUES</t>
  </si>
  <si>
    <t xml:space="preserve">TOTAL  CAPÍTULO C02 PRUEBA DE ESTANQUEIDAD TANQUE </t>
  </si>
  <si>
    <t xml:space="preserve">TOTAL CAPÍTULO C03 TANQUE NODRIZA  </t>
  </si>
  <si>
    <t xml:space="preserve">TOTAL SUBCAPÍTULO 4.1 RED DE CARGA   </t>
  </si>
  <si>
    <t xml:space="preserve">TOTAL SUBCAPÍTULO 4.2 VENTILACION GASOLEOS </t>
  </si>
  <si>
    <t xml:space="preserve">TOTAL SUBCAPÍTULO 4.3 RECUP. VAPORES 1ª FASE SUB </t>
  </si>
  <si>
    <t xml:space="preserve">TOTAL SUBCAPÍTULO 4.4 RETORNO TANQUE NODRIZA </t>
  </si>
  <si>
    <t>TOTAL CAPITULO 4 RED DE TUBERIAS</t>
  </si>
  <si>
    <t>TOTAL CAPÍTULO C06 INSTALACION SEGURIDAD-MAN</t>
  </si>
  <si>
    <t xml:space="preserve">TOTAL CAPÍTULO C05 RED DE TIERRA </t>
  </si>
  <si>
    <t xml:space="preserve">TOTAL  SUBCAPÍTULO 7.1 ALX 308 MONTE BAJO </t>
  </si>
  <si>
    <t xml:space="preserve">TOTAL SUBCAPÍTULO 7.2 ALX 402-PRADOLLANO </t>
  </si>
  <si>
    <t xml:space="preserve">TOTAL CAPÍTULO C07 CONTROL AASS </t>
  </si>
  <si>
    <t>TOTAL CAPÍTULO C09 PROYECTO DE LEGALIZACIÓN</t>
  </si>
  <si>
    <t>UD  Pryecto Legalización</t>
  </si>
  <si>
    <t>Realización de proyecto de legalización de la instalación petrolifera existente, Visado y presentación en la adminisitración competente</t>
  </si>
  <si>
    <t>TOTAL</t>
  </si>
  <si>
    <t>IVA</t>
  </si>
  <si>
    <t>TOTAL IVA INCL.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</si>
</sst>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7.5"/>
      <color indexed="8"/>
      <name val="Calibri"/>
      <family val="2"/>
    </font>
    <font>
      <sz val="8.5"/>
      <color indexed="8"/>
      <name val="Calibri"/>
      <family val="2"/>
    </font>
    <font>
      <b/>
      <sz val="7.5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i/>
      <sz val="8.5"/>
      <color indexed="8"/>
      <name val="Calibri"/>
      <family val="2"/>
    </font>
    <font>
      <b/>
      <sz val="8.5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7.5"/>
      <color theme="1"/>
      <name val="Calibri"/>
      <family val="2"/>
    </font>
    <font>
      <sz val="8.5"/>
      <color theme="1"/>
      <name val="Calibri"/>
      <family val="2"/>
    </font>
    <font>
      <sz val="8.5"/>
      <color rgb="FF000000"/>
      <name val="Arial"/>
      <family val="2"/>
    </font>
    <font>
      <b/>
      <sz val="7.5"/>
      <color rgb="FF000000"/>
      <name val="Arial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7.5"/>
      <color rgb="FF000000"/>
      <name val="Calibri"/>
      <family val="2"/>
    </font>
    <font>
      <sz val="8.5"/>
      <color rgb="FF000000"/>
      <name val="Calibri"/>
      <family val="2"/>
    </font>
    <font>
      <sz val="8.5"/>
      <color theme="1"/>
      <name val="Arial"/>
      <family val="2"/>
    </font>
    <font>
      <b/>
      <sz val="7.5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i/>
      <sz val="8.5"/>
      <color theme="1"/>
      <name val="Calibri"/>
      <family val="2"/>
    </font>
    <font>
      <b/>
      <sz val="8.5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0" fillId="0" borderId="0" xfId="0" applyAlignment="1">
      <alignment vertical="center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0" xfId="0" applyFont="1" applyAlignment="1">
      <alignment horizontal="justify" vertical="top"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 horizontal="justify" vertical="top" wrapText="1"/>
    </xf>
    <xf numFmtId="0" fontId="58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0" fontId="54" fillId="0" borderId="0" xfId="0" applyNumberFormat="1" applyFont="1" applyAlignment="1">
      <alignment wrapText="1"/>
    </xf>
    <xf numFmtId="0" fontId="60" fillId="0" borderId="0" xfId="0" applyNumberFormat="1" applyFont="1" applyAlignment="1">
      <alignment/>
    </xf>
    <xf numFmtId="0" fontId="61" fillId="0" borderId="0" xfId="0" applyFont="1" applyAlignment="1">
      <alignment horizontal="left" vertical="top" wrapText="1"/>
    </xf>
    <xf numFmtId="0" fontId="62" fillId="0" borderId="0" xfId="0" applyFont="1" applyAlignment="1">
      <alignment/>
    </xf>
    <xf numFmtId="0" fontId="63" fillId="0" borderId="0" xfId="0" applyFont="1" applyAlignment="1">
      <alignment wrapText="1"/>
    </xf>
    <xf numFmtId="0" fontId="64" fillId="0" borderId="0" xfId="0" applyFont="1" applyAlignment="1">
      <alignment/>
    </xf>
    <xf numFmtId="0" fontId="65" fillId="0" borderId="0" xfId="0" applyFont="1" applyAlignment="1">
      <alignment horizontal="right" wrapText="1"/>
    </xf>
    <xf numFmtId="0" fontId="66" fillId="0" borderId="0" xfId="0" applyFont="1" applyAlignment="1">
      <alignment horizontal="right" wrapText="1"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67" fillId="0" borderId="0" xfId="0" applyFont="1" applyAlignment="1">
      <alignment/>
    </xf>
    <xf numFmtId="0" fontId="68" fillId="0" borderId="0" xfId="0" applyFon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1"/>
  <sheetViews>
    <sheetView tabSelected="1" zoomScalePageLayoutView="0" workbookViewId="0" topLeftCell="A1">
      <selection activeCell="D147" sqref="D147:F147"/>
    </sheetView>
  </sheetViews>
  <sheetFormatPr defaultColWidth="11.421875" defaultRowHeight="15"/>
  <cols>
    <col min="1" max="1" width="3.7109375" style="0" customWidth="1"/>
    <col min="2" max="2" width="10.57421875" style="0" customWidth="1"/>
    <col min="3" max="3" width="71.00390625" style="0" customWidth="1"/>
  </cols>
  <sheetData>
    <row r="1" ht="23.25">
      <c r="B1" s="22" t="s">
        <v>132</v>
      </c>
    </row>
    <row r="2" ht="23.25">
      <c r="B2" s="22"/>
    </row>
    <row r="3" ht="15.75">
      <c r="B3" s="27" t="s">
        <v>1</v>
      </c>
    </row>
    <row r="4" spans="3:6" ht="15">
      <c r="C4" s="2" t="s">
        <v>0</v>
      </c>
      <c r="D4" t="s">
        <v>133</v>
      </c>
      <c r="E4" t="s">
        <v>134</v>
      </c>
      <c r="F4" t="s">
        <v>135</v>
      </c>
    </row>
    <row r="5" spans="3:6" ht="34.5">
      <c r="C5" s="4" t="s">
        <v>3</v>
      </c>
      <c r="D5" s="5">
        <v>6</v>
      </c>
      <c r="F5">
        <f>D5*E5</f>
        <v>0</v>
      </c>
    </row>
    <row r="7" ht="15">
      <c r="C7" s="2" t="s">
        <v>2</v>
      </c>
    </row>
    <row r="8" spans="3:6" ht="29.25" customHeight="1">
      <c r="C8" s="4" t="s">
        <v>4</v>
      </c>
      <c r="D8">
        <v>6</v>
      </c>
      <c r="F8">
        <f>D8*E8</f>
        <v>0</v>
      </c>
    </row>
    <row r="10" ht="15">
      <c r="C10" s="2" t="s">
        <v>5</v>
      </c>
    </row>
    <row r="11" spans="3:6" ht="34.5">
      <c r="C11" s="4" t="s">
        <v>6</v>
      </c>
      <c r="D11">
        <v>1</v>
      </c>
      <c r="F11">
        <f>D11*E11</f>
        <v>0</v>
      </c>
    </row>
    <row r="13" ht="15">
      <c r="C13" s="2" t="s">
        <v>7</v>
      </c>
    </row>
    <row r="14" spans="3:6" ht="23.25">
      <c r="C14" s="4" t="s">
        <v>8</v>
      </c>
      <c r="D14">
        <v>6000</v>
      </c>
      <c r="F14">
        <f>D14*E14</f>
        <v>0</v>
      </c>
    </row>
    <row r="15" ht="15">
      <c r="C15" s="4"/>
    </row>
    <row r="16" spans="3:6" ht="15">
      <c r="C16" s="26" t="s">
        <v>136</v>
      </c>
      <c r="F16">
        <f>F5+F8+F11+F14</f>
        <v>0</v>
      </c>
    </row>
    <row r="17" ht="15">
      <c r="C17" s="23"/>
    </row>
    <row r="18" ht="15">
      <c r="C18" s="23"/>
    </row>
    <row r="19" spans="2:6" ht="15.75">
      <c r="B19" s="27" t="s">
        <v>9</v>
      </c>
      <c r="C19" s="1"/>
      <c r="D19" t="s">
        <v>133</v>
      </c>
      <c r="E19" t="s">
        <v>134</v>
      </c>
      <c r="F19" t="s">
        <v>135</v>
      </c>
    </row>
    <row r="20" ht="15">
      <c r="C20" s="2" t="s">
        <v>10</v>
      </c>
    </row>
    <row r="21" spans="3:6" ht="22.5">
      <c r="C21" s="6" t="s">
        <v>11</v>
      </c>
      <c r="D21">
        <v>1</v>
      </c>
      <c r="F21">
        <f>D21*E21</f>
        <v>0</v>
      </c>
    </row>
    <row r="22" ht="15">
      <c r="C22" s="6"/>
    </row>
    <row r="23" spans="3:6" ht="15">
      <c r="C23" s="26" t="s">
        <v>137</v>
      </c>
      <c r="F23">
        <f>F21</f>
        <v>0</v>
      </c>
    </row>
    <row r="24" ht="15">
      <c r="C24" s="24"/>
    </row>
    <row r="25" ht="15">
      <c r="C25" s="24"/>
    </row>
    <row r="26" spans="2:6" ht="15.75">
      <c r="B26" s="27" t="s">
        <v>12</v>
      </c>
      <c r="D26" t="s">
        <v>133</v>
      </c>
      <c r="E26" t="s">
        <v>134</v>
      </c>
      <c r="F26" t="s">
        <v>135</v>
      </c>
    </row>
    <row r="27" ht="15">
      <c r="C27" s="2" t="s">
        <v>13</v>
      </c>
    </row>
    <row r="28" spans="3:6" ht="15">
      <c r="C28" s="4" t="s">
        <v>117</v>
      </c>
      <c r="D28">
        <v>1</v>
      </c>
      <c r="F28">
        <f>D28*E28</f>
        <v>0</v>
      </c>
    </row>
    <row r="29" ht="15">
      <c r="C29" s="4"/>
    </row>
    <row r="30" ht="15">
      <c r="C30" s="21" t="s">
        <v>118</v>
      </c>
    </row>
    <row r="31" spans="3:6" ht="24.75">
      <c r="C31" s="9" t="s">
        <v>119</v>
      </c>
      <c r="D31">
        <v>1</v>
      </c>
      <c r="F31">
        <f>D31*E31</f>
        <v>0</v>
      </c>
    </row>
    <row r="33" ht="15">
      <c r="C33" s="2" t="s">
        <v>14</v>
      </c>
    </row>
    <row r="34" spans="3:6" ht="23.25">
      <c r="C34" s="4" t="s">
        <v>15</v>
      </c>
      <c r="D34">
        <v>1</v>
      </c>
      <c r="F34">
        <f>D34*E34</f>
        <v>0</v>
      </c>
    </row>
    <row r="36" ht="15">
      <c r="C36" s="2" t="s">
        <v>16</v>
      </c>
    </row>
    <row r="37" spans="3:6" ht="15">
      <c r="C37" s="4" t="s">
        <v>17</v>
      </c>
      <c r="D37">
        <v>1</v>
      </c>
      <c r="F37">
        <f>D37*E37</f>
        <v>0</v>
      </c>
    </row>
    <row r="39" spans="3:6" ht="15">
      <c r="C39" s="26" t="s">
        <v>138</v>
      </c>
      <c r="F39">
        <f>F28+F31+F34+F37</f>
        <v>0</v>
      </c>
    </row>
    <row r="41" ht="15.75">
      <c r="B41" s="27" t="s">
        <v>18</v>
      </c>
    </row>
    <row r="42" ht="15">
      <c r="C42" s="1"/>
    </row>
    <row r="43" spans="3:6" ht="15">
      <c r="C43" t="s">
        <v>19</v>
      </c>
      <c r="D43" t="s">
        <v>133</v>
      </c>
      <c r="E43" t="s">
        <v>134</v>
      </c>
      <c r="F43" t="s">
        <v>135</v>
      </c>
    </row>
    <row r="44" ht="15">
      <c r="C44" s="2" t="s">
        <v>20</v>
      </c>
    </row>
    <row r="45" spans="3:6" ht="45">
      <c r="C45" s="6" t="s">
        <v>21</v>
      </c>
      <c r="D45">
        <v>8</v>
      </c>
      <c r="F45">
        <f>D45*E45</f>
        <v>0</v>
      </c>
    </row>
    <row r="46" ht="15">
      <c r="C46" s="7"/>
    </row>
    <row r="47" ht="15">
      <c r="C47" s="2" t="s">
        <v>22</v>
      </c>
    </row>
    <row r="48" spans="3:6" ht="15">
      <c r="C48" s="3" t="s">
        <v>23</v>
      </c>
      <c r="D48">
        <v>8</v>
      </c>
      <c r="F48">
        <f>D48*E48</f>
        <v>0</v>
      </c>
    </row>
    <row r="50" ht="15">
      <c r="C50" s="2" t="s">
        <v>24</v>
      </c>
    </row>
    <row r="51" spans="3:6" ht="15">
      <c r="C51" s="3" t="s">
        <v>25</v>
      </c>
      <c r="D51">
        <v>8</v>
      </c>
      <c r="F51">
        <f>D51*E51</f>
        <v>0</v>
      </c>
    </row>
    <row r="53" ht="15">
      <c r="C53" s="2" t="s">
        <v>26</v>
      </c>
    </row>
    <row r="54" spans="3:6" ht="15">
      <c r="C54" s="3" t="s">
        <v>27</v>
      </c>
      <c r="D54">
        <v>7</v>
      </c>
      <c r="F54">
        <f>D54*E54</f>
        <v>0</v>
      </c>
    </row>
    <row r="56" ht="15">
      <c r="C56" s="2" t="s">
        <v>28</v>
      </c>
    </row>
    <row r="57" ht="15">
      <c r="C57" s="3" t="s">
        <v>29</v>
      </c>
    </row>
    <row r="58" spans="3:6" ht="15">
      <c r="C58" s="3"/>
      <c r="D58">
        <v>1</v>
      </c>
      <c r="F58">
        <f>D58*E58</f>
        <v>0</v>
      </c>
    </row>
    <row r="59" ht="15">
      <c r="C59" s="2" t="s">
        <v>30</v>
      </c>
    </row>
    <row r="60" spans="3:6" ht="15">
      <c r="C60" s="3" t="s">
        <v>31</v>
      </c>
      <c r="D60">
        <v>120</v>
      </c>
      <c r="F60">
        <f>D60*E60</f>
        <v>0</v>
      </c>
    </row>
    <row r="62" ht="15">
      <c r="C62" s="2" t="s">
        <v>32</v>
      </c>
    </row>
    <row r="63" spans="3:6" ht="15">
      <c r="C63" s="8" t="s">
        <v>33</v>
      </c>
      <c r="D63">
        <v>8</v>
      </c>
      <c r="F63">
        <f>D63*E63</f>
        <v>0</v>
      </c>
    </row>
    <row r="65" ht="15">
      <c r="C65" s="7" t="s">
        <v>34</v>
      </c>
    </row>
    <row r="66" spans="3:6" ht="24.75">
      <c r="C66" s="9" t="s">
        <v>35</v>
      </c>
      <c r="D66">
        <v>8</v>
      </c>
      <c r="F66">
        <f>D66*E66</f>
        <v>0</v>
      </c>
    </row>
    <row r="68" ht="15">
      <c r="C68" s="2" t="s">
        <v>36</v>
      </c>
    </row>
    <row r="69" spans="3:6" ht="15">
      <c r="C69" s="3" t="s">
        <v>37</v>
      </c>
      <c r="D69">
        <v>8</v>
      </c>
      <c r="F69">
        <f>D69*E69</f>
        <v>0</v>
      </c>
    </row>
    <row r="71" ht="15">
      <c r="C71" s="2" t="s">
        <v>38</v>
      </c>
    </row>
    <row r="72" spans="3:6" ht="15">
      <c r="C72" s="3" t="s">
        <v>39</v>
      </c>
      <c r="D72">
        <v>16</v>
      </c>
      <c r="F72">
        <f>D72*E72</f>
        <v>0</v>
      </c>
    </row>
    <row r="73" ht="15">
      <c r="C73" s="3"/>
    </row>
    <row r="74" spans="3:6" ht="15">
      <c r="C74" s="24" t="s">
        <v>139</v>
      </c>
      <c r="F74">
        <f>F45+F48+F51+F54+F58+F60+F63+F66+F69+F72</f>
        <v>0</v>
      </c>
    </row>
    <row r="75" ht="15">
      <c r="C75" s="24"/>
    </row>
    <row r="76" spans="3:6" ht="15">
      <c r="C76" s="10" t="s">
        <v>40</v>
      </c>
      <c r="D76" t="s">
        <v>133</v>
      </c>
      <c r="E76" t="s">
        <v>134</v>
      </c>
      <c r="F76" t="s">
        <v>135</v>
      </c>
    </row>
    <row r="77" ht="15">
      <c r="C77" s="11" t="s">
        <v>41</v>
      </c>
    </row>
    <row r="78" spans="3:6" ht="22.5">
      <c r="C78" s="12" t="s">
        <v>42</v>
      </c>
      <c r="D78">
        <v>7</v>
      </c>
      <c r="F78">
        <f>D78*E78</f>
        <v>0</v>
      </c>
    </row>
    <row r="80" ht="15">
      <c r="C80" s="11" t="s">
        <v>43</v>
      </c>
    </row>
    <row r="81" spans="3:6" ht="15">
      <c r="C81" s="12" t="s">
        <v>44</v>
      </c>
      <c r="D81">
        <v>7</v>
      </c>
      <c r="F81">
        <f>D81*E81</f>
        <v>0</v>
      </c>
    </row>
    <row r="83" ht="15">
      <c r="C83" s="11" t="s">
        <v>45</v>
      </c>
    </row>
    <row r="84" spans="3:6" ht="15">
      <c r="C84" s="12" t="s">
        <v>46</v>
      </c>
      <c r="D84">
        <v>70</v>
      </c>
      <c r="F84">
        <f>D84*E84</f>
        <v>0</v>
      </c>
    </row>
    <row r="86" ht="15">
      <c r="C86" s="11" t="s">
        <v>47</v>
      </c>
    </row>
    <row r="87" spans="3:6" ht="15">
      <c r="C87" s="12" t="s">
        <v>48</v>
      </c>
      <c r="D87">
        <v>7</v>
      </c>
      <c r="F87">
        <f>D87*E87</f>
        <v>0</v>
      </c>
    </row>
    <row r="89" ht="15">
      <c r="C89" s="11" t="s">
        <v>49</v>
      </c>
    </row>
    <row r="90" spans="3:6" ht="15">
      <c r="C90" s="12" t="s">
        <v>50</v>
      </c>
      <c r="D90">
        <v>14</v>
      </c>
      <c r="F90">
        <f>D90*E90</f>
        <v>0</v>
      </c>
    </row>
    <row r="92" ht="15">
      <c r="C92" s="11" t="s">
        <v>51</v>
      </c>
    </row>
    <row r="93" spans="3:6" ht="15">
      <c r="C93" s="12" t="s">
        <v>52</v>
      </c>
      <c r="D93">
        <v>7</v>
      </c>
      <c r="F93">
        <f>D93*E93</f>
        <v>0</v>
      </c>
    </row>
    <row r="95" ht="15">
      <c r="C95" s="11" t="s">
        <v>53</v>
      </c>
    </row>
    <row r="96" spans="3:6" ht="23.25">
      <c r="C96" s="13" t="s">
        <v>54</v>
      </c>
      <c r="D96">
        <v>7</v>
      </c>
      <c r="F96">
        <f>D96*E96</f>
        <v>0</v>
      </c>
    </row>
    <row r="98" ht="15">
      <c r="C98" s="11" t="s">
        <v>126</v>
      </c>
    </row>
    <row r="99" spans="3:6" ht="15">
      <c r="C99" s="12" t="s">
        <v>55</v>
      </c>
      <c r="D99">
        <v>7</v>
      </c>
      <c r="F99">
        <f>D99*E99</f>
        <v>0</v>
      </c>
    </row>
    <row r="101" spans="3:6" ht="15">
      <c r="C101" s="24" t="s">
        <v>140</v>
      </c>
      <c r="F101">
        <f>SUM(F78+F81+F84+F87+F90+F93+F96+F99)</f>
        <v>0</v>
      </c>
    </row>
    <row r="103" spans="3:6" ht="15">
      <c r="C103" s="1" t="s">
        <v>56</v>
      </c>
      <c r="D103" t="s">
        <v>133</v>
      </c>
      <c r="E103" t="s">
        <v>134</v>
      </c>
      <c r="F103" t="s">
        <v>135</v>
      </c>
    </row>
    <row r="104" ht="15">
      <c r="C104" s="2" t="s">
        <v>57</v>
      </c>
    </row>
    <row r="105" spans="3:6" ht="22.5">
      <c r="C105" s="14" t="s">
        <v>42</v>
      </c>
      <c r="D105">
        <v>1</v>
      </c>
      <c r="F105">
        <f>D105*E105</f>
        <v>0</v>
      </c>
    </row>
    <row r="107" ht="15">
      <c r="C107" s="2" t="s">
        <v>125</v>
      </c>
    </row>
    <row r="108" spans="3:6" ht="15">
      <c r="C108" s="14" t="s">
        <v>58</v>
      </c>
      <c r="D108">
        <v>1</v>
      </c>
      <c r="F108">
        <f>D108*E108</f>
        <v>0</v>
      </c>
    </row>
    <row r="110" ht="15">
      <c r="C110" s="2" t="s">
        <v>124</v>
      </c>
    </row>
    <row r="111" spans="3:6" ht="22.5">
      <c r="C111" s="14" t="s">
        <v>59</v>
      </c>
      <c r="D111">
        <v>1</v>
      </c>
      <c r="F111">
        <f>D111*E111</f>
        <v>0</v>
      </c>
    </row>
    <row r="113" ht="15">
      <c r="C113" s="2" t="s">
        <v>122</v>
      </c>
    </row>
    <row r="114" spans="3:6" ht="15">
      <c r="C114" s="14" t="s">
        <v>60</v>
      </c>
      <c r="D114">
        <v>12</v>
      </c>
      <c r="F114">
        <f>D114*E114</f>
        <v>0</v>
      </c>
    </row>
    <row r="116" ht="15">
      <c r="C116" s="2" t="s">
        <v>120</v>
      </c>
    </row>
    <row r="117" spans="3:6" ht="22.5">
      <c r="C117" s="14" t="s">
        <v>61</v>
      </c>
      <c r="D117">
        <v>1</v>
      </c>
      <c r="F117">
        <f>D117*E117</f>
        <v>0</v>
      </c>
    </row>
    <row r="119" ht="15">
      <c r="C119" s="2" t="s">
        <v>121</v>
      </c>
    </row>
    <row r="120" spans="3:6" ht="22.5">
      <c r="C120" s="14" t="s">
        <v>62</v>
      </c>
      <c r="D120">
        <v>1</v>
      </c>
      <c r="F120">
        <f>D120*E120</f>
        <v>0</v>
      </c>
    </row>
    <row r="122" ht="15">
      <c r="C122" s="2" t="s">
        <v>127</v>
      </c>
    </row>
    <row r="123" spans="3:6" ht="15">
      <c r="C123" s="3" t="s">
        <v>123</v>
      </c>
      <c r="D123">
        <v>1</v>
      </c>
      <c r="F123">
        <f>D123*E123</f>
        <v>0</v>
      </c>
    </row>
    <row r="125" ht="15">
      <c r="C125" s="2" t="s">
        <v>128</v>
      </c>
    </row>
    <row r="126" spans="3:6" ht="15">
      <c r="C126" s="14" t="s">
        <v>63</v>
      </c>
      <c r="D126">
        <v>1</v>
      </c>
      <c r="F126">
        <f>D126*E126</f>
        <v>0</v>
      </c>
    </row>
    <row r="128" ht="15">
      <c r="C128" s="2" t="s">
        <v>129</v>
      </c>
    </row>
    <row r="129" spans="3:6" ht="22.5">
      <c r="C129" s="14" t="s">
        <v>64</v>
      </c>
      <c r="D129">
        <v>1</v>
      </c>
      <c r="F129">
        <f>D129*E129</f>
        <v>0</v>
      </c>
    </row>
    <row r="131" ht="15">
      <c r="C131" s="2" t="s">
        <v>130</v>
      </c>
    </row>
    <row r="132" spans="3:6" ht="15">
      <c r="C132" s="14" t="s">
        <v>65</v>
      </c>
      <c r="D132">
        <v>1</v>
      </c>
      <c r="F132">
        <f>D132*E132</f>
        <v>0</v>
      </c>
    </row>
    <row r="134" ht="15">
      <c r="C134" s="2" t="s">
        <v>66</v>
      </c>
    </row>
    <row r="135" spans="3:6" ht="22.5">
      <c r="C135" s="15" t="s">
        <v>67</v>
      </c>
      <c r="D135">
        <v>1</v>
      </c>
      <c r="F135">
        <f>D135*E135</f>
        <v>0</v>
      </c>
    </row>
    <row r="137" spans="3:6" ht="15">
      <c r="C137" s="24" t="s">
        <v>141</v>
      </c>
      <c r="F137">
        <f>SUM(F105+F108+F111+F114+F117+F120+F123+F126+F129+F132+F135)</f>
        <v>0</v>
      </c>
    </row>
    <row r="139" spans="3:6" ht="15">
      <c r="C139" s="1" t="s">
        <v>68</v>
      </c>
      <c r="D139" t="s">
        <v>133</v>
      </c>
      <c r="E139" t="s">
        <v>134</v>
      </c>
      <c r="F139" t="s">
        <v>135</v>
      </c>
    </row>
    <row r="140" ht="15">
      <c r="C140" s="16" t="s">
        <v>131</v>
      </c>
    </row>
    <row r="141" spans="3:6" ht="33.75">
      <c r="C141" s="15" t="s">
        <v>69</v>
      </c>
      <c r="D141">
        <v>1</v>
      </c>
      <c r="F141">
        <f>D141*E141</f>
        <v>0</v>
      </c>
    </row>
    <row r="143" spans="3:6" ht="15">
      <c r="C143" s="24" t="s">
        <v>142</v>
      </c>
      <c r="F143">
        <f>F141</f>
        <v>0</v>
      </c>
    </row>
    <row r="145" spans="3:6" ht="15">
      <c r="C145" s="26" t="s">
        <v>143</v>
      </c>
      <c r="F145">
        <f>F137+F101+F74+F143</f>
        <v>0</v>
      </c>
    </row>
    <row r="146" ht="15">
      <c r="C146" s="26"/>
    </row>
    <row r="147" spans="2:6" ht="15.75">
      <c r="B147" s="27" t="s">
        <v>70</v>
      </c>
      <c r="D147" t="s">
        <v>133</v>
      </c>
      <c r="E147" t="s">
        <v>134</v>
      </c>
      <c r="F147" t="s">
        <v>135</v>
      </c>
    </row>
    <row r="148" ht="15">
      <c r="C148" s="2" t="s">
        <v>71</v>
      </c>
    </row>
    <row r="149" spans="3:6" ht="15">
      <c r="C149" s="3" t="s">
        <v>72</v>
      </c>
      <c r="D149">
        <v>1</v>
      </c>
      <c r="F149">
        <f>D149*E149</f>
        <v>0</v>
      </c>
    </row>
    <row r="151" ht="15">
      <c r="C151" s="2" t="s">
        <v>73</v>
      </c>
    </row>
    <row r="152" spans="3:6" ht="15">
      <c r="C152" s="3" t="s">
        <v>79</v>
      </c>
      <c r="D152">
        <v>10</v>
      </c>
      <c r="F152">
        <f>D152*E152</f>
        <v>0</v>
      </c>
    </row>
    <row r="154" spans="3:6" ht="15">
      <c r="C154" s="26" t="s">
        <v>145</v>
      </c>
      <c r="F154">
        <f>F149+F152</f>
        <v>0</v>
      </c>
    </row>
    <row r="155" ht="15">
      <c r="C155" s="25"/>
    </row>
    <row r="158" spans="2:6" ht="15.75">
      <c r="B158" s="27" t="s">
        <v>74</v>
      </c>
      <c r="D158" t="s">
        <v>133</v>
      </c>
      <c r="E158" t="s">
        <v>134</v>
      </c>
      <c r="F158" t="s">
        <v>135</v>
      </c>
    </row>
    <row r="159" ht="15">
      <c r="C159" s="2" t="s">
        <v>75</v>
      </c>
    </row>
    <row r="160" spans="3:6" ht="57">
      <c r="C160" s="4" t="s">
        <v>77</v>
      </c>
      <c r="D160">
        <v>1</v>
      </c>
      <c r="F160">
        <f>D160*E160</f>
        <v>0</v>
      </c>
    </row>
    <row r="162" ht="15">
      <c r="C162" s="2" t="s">
        <v>76</v>
      </c>
    </row>
    <row r="163" spans="3:6" ht="23.25">
      <c r="C163" s="4" t="s">
        <v>78</v>
      </c>
      <c r="D163">
        <v>1</v>
      </c>
      <c r="F163">
        <f>D163*E163</f>
        <v>0</v>
      </c>
    </row>
    <row r="165" ht="15">
      <c r="C165" s="2" t="s">
        <v>80</v>
      </c>
    </row>
    <row r="166" spans="3:6" ht="23.25">
      <c r="C166" s="4" t="s">
        <v>81</v>
      </c>
      <c r="D166">
        <v>1</v>
      </c>
      <c r="F166">
        <f>D166*E166</f>
        <v>0</v>
      </c>
    </row>
    <row r="168" ht="15">
      <c r="C168" s="2" t="s">
        <v>82</v>
      </c>
    </row>
    <row r="169" spans="3:6" ht="15">
      <c r="C169" s="3" t="s">
        <v>83</v>
      </c>
      <c r="D169">
        <v>1</v>
      </c>
      <c r="F169">
        <f>D169*E169</f>
        <v>0</v>
      </c>
    </row>
    <row r="171" ht="15">
      <c r="C171" s="2" t="s">
        <v>84</v>
      </c>
    </row>
    <row r="172" spans="3:6" ht="23.25">
      <c r="C172" s="4" t="s">
        <v>85</v>
      </c>
      <c r="D172">
        <v>1</v>
      </c>
      <c r="F172">
        <f>D172*E172</f>
        <v>0</v>
      </c>
    </row>
    <row r="174" ht="15">
      <c r="C174" s="2" t="s">
        <v>86</v>
      </c>
    </row>
    <row r="175" spans="3:6" ht="23.25">
      <c r="C175" s="4" t="s">
        <v>87</v>
      </c>
      <c r="D175">
        <v>1</v>
      </c>
      <c r="F175">
        <f>D175*E175</f>
        <v>0</v>
      </c>
    </row>
    <row r="177" ht="15">
      <c r="C177" s="2" t="s">
        <v>88</v>
      </c>
    </row>
    <row r="178" spans="3:6" ht="15">
      <c r="C178" s="3" t="s">
        <v>89</v>
      </c>
      <c r="D178">
        <v>1</v>
      </c>
      <c r="F178">
        <f>D178*E178</f>
        <v>0</v>
      </c>
    </row>
    <row r="180" ht="15">
      <c r="C180" s="2" t="s">
        <v>90</v>
      </c>
    </row>
    <row r="181" spans="3:6" ht="34.5">
      <c r="C181" s="4" t="s">
        <v>91</v>
      </c>
      <c r="D181">
        <v>1</v>
      </c>
      <c r="F181">
        <f>D181*E181</f>
        <v>0</v>
      </c>
    </row>
    <row r="183" ht="15">
      <c r="C183" s="2" t="s">
        <v>92</v>
      </c>
    </row>
    <row r="184" spans="3:6" ht="34.5">
      <c r="C184" s="4" t="s">
        <v>93</v>
      </c>
      <c r="D184">
        <v>1</v>
      </c>
      <c r="F184">
        <f>D184*E184</f>
        <v>0</v>
      </c>
    </row>
    <row r="187" spans="3:6" ht="15">
      <c r="C187" s="26" t="s">
        <v>144</v>
      </c>
      <c r="F187">
        <f>F160+F163+F166+F169+F172+F175+F178+F181+F184</f>
        <v>0</v>
      </c>
    </row>
    <row r="188" ht="15">
      <c r="C188" s="26"/>
    </row>
    <row r="190" ht="15.75">
      <c r="B190" s="27" t="s">
        <v>94</v>
      </c>
    </row>
    <row r="191" spans="3:6" ht="15">
      <c r="C191" s="1" t="s">
        <v>95</v>
      </c>
      <c r="D191" t="s">
        <v>133</v>
      </c>
      <c r="E191" t="s">
        <v>134</v>
      </c>
      <c r="F191" t="s">
        <v>135</v>
      </c>
    </row>
    <row r="192" ht="15">
      <c r="C192" s="2" t="s">
        <v>96</v>
      </c>
    </row>
    <row r="193" spans="3:6" ht="57">
      <c r="C193" s="4" t="s">
        <v>103</v>
      </c>
      <c r="D193">
        <v>1</v>
      </c>
      <c r="F193">
        <f>D193*E193</f>
        <v>0</v>
      </c>
    </row>
    <row r="195" ht="15">
      <c r="C195" s="2" t="s">
        <v>97</v>
      </c>
    </row>
    <row r="196" spans="3:6" ht="15">
      <c r="C196" s="4" t="s">
        <v>98</v>
      </c>
      <c r="D196">
        <v>1</v>
      </c>
      <c r="F196">
        <f>D196*E196</f>
        <v>0</v>
      </c>
    </row>
    <row r="198" ht="15">
      <c r="C198" s="1" t="s">
        <v>99</v>
      </c>
    </row>
    <row r="199" spans="3:6" ht="15">
      <c r="C199" s="9" t="s">
        <v>102</v>
      </c>
      <c r="D199">
        <v>1</v>
      </c>
      <c r="F199">
        <f>D199*E199</f>
        <v>0</v>
      </c>
    </row>
    <row r="201" ht="15">
      <c r="C201" s="18" t="s">
        <v>100</v>
      </c>
    </row>
    <row r="202" spans="3:6" ht="48.75">
      <c r="C202" s="17" t="s">
        <v>101</v>
      </c>
      <c r="D202">
        <v>1</v>
      </c>
      <c r="F202">
        <f>D202*E202</f>
        <v>0</v>
      </c>
    </row>
    <row r="203" ht="15">
      <c r="C203" s="17"/>
    </row>
    <row r="204" spans="3:6" ht="15">
      <c r="C204" s="24" t="s">
        <v>146</v>
      </c>
      <c r="F204">
        <f>F193+F196+F199+F202</f>
        <v>0</v>
      </c>
    </row>
    <row r="206" spans="3:6" ht="15">
      <c r="C206" s="1" t="s">
        <v>104</v>
      </c>
      <c r="D206" t="s">
        <v>133</v>
      </c>
      <c r="E206" t="s">
        <v>134</v>
      </c>
      <c r="F206" t="s">
        <v>135</v>
      </c>
    </row>
    <row r="207" ht="15">
      <c r="C207" s="16" t="s">
        <v>105</v>
      </c>
    </row>
    <row r="208" ht="33.75">
      <c r="C208" s="19" t="s">
        <v>106</v>
      </c>
    </row>
    <row r="209" spans="3:6" ht="22.5">
      <c r="C209" s="15" t="s">
        <v>107</v>
      </c>
      <c r="D209">
        <v>1</v>
      </c>
      <c r="F209">
        <f>D209*E209</f>
        <v>0</v>
      </c>
    </row>
    <row r="211" ht="15">
      <c r="C211" s="2" t="s">
        <v>108</v>
      </c>
    </row>
    <row r="212" spans="3:6" ht="15">
      <c r="C212" s="20" t="s">
        <v>109</v>
      </c>
      <c r="D212">
        <v>1</v>
      </c>
      <c r="F212">
        <f>D212*E212</f>
        <v>0</v>
      </c>
    </row>
    <row r="214" ht="15">
      <c r="C214" s="2" t="s">
        <v>110</v>
      </c>
    </row>
    <row r="215" spans="3:6" ht="15">
      <c r="C215" s="15" t="s">
        <v>111</v>
      </c>
      <c r="D215">
        <v>1</v>
      </c>
      <c r="F215">
        <f>D215*E215</f>
        <v>0</v>
      </c>
    </row>
    <row r="217" ht="15">
      <c r="C217" s="2" t="s">
        <v>113</v>
      </c>
    </row>
    <row r="218" spans="3:6" ht="45.75">
      <c r="C218" s="4" t="s">
        <v>112</v>
      </c>
      <c r="D218">
        <v>1</v>
      </c>
      <c r="F218">
        <f>D218*E218</f>
        <v>0</v>
      </c>
    </row>
    <row r="220" spans="3:6" ht="15">
      <c r="C220" s="24" t="s">
        <v>147</v>
      </c>
      <c r="F220">
        <f>F209+F212+F215+F218</f>
        <v>0</v>
      </c>
    </row>
    <row r="222" spans="3:6" ht="15">
      <c r="C222" s="26" t="s">
        <v>148</v>
      </c>
      <c r="F222">
        <f>F220+F204</f>
        <v>0</v>
      </c>
    </row>
    <row r="224" spans="2:6" ht="15.75">
      <c r="B224" s="27" t="s">
        <v>114</v>
      </c>
      <c r="D224" t="s">
        <v>133</v>
      </c>
      <c r="E224" t="s">
        <v>134</v>
      </c>
      <c r="F224" t="s">
        <v>135</v>
      </c>
    </row>
    <row r="225" ht="15">
      <c r="C225" s="2" t="s">
        <v>115</v>
      </c>
    </row>
    <row r="226" spans="3:6" ht="23.25">
      <c r="C226" s="4" t="s">
        <v>116</v>
      </c>
      <c r="D226">
        <v>1</v>
      </c>
      <c r="F226">
        <f>D226*E226</f>
        <v>0</v>
      </c>
    </row>
    <row r="228" spans="3:6" ht="15">
      <c r="C228" s="26" t="s">
        <v>114</v>
      </c>
      <c r="F228">
        <f>F226</f>
        <v>0</v>
      </c>
    </row>
    <row r="231" spans="2:6" ht="15.75">
      <c r="B231" s="27" t="s">
        <v>149</v>
      </c>
      <c r="D231" t="s">
        <v>133</v>
      </c>
      <c r="E231" t="s">
        <v>134</v>
      </c>
      <c r="F231" t="s">
        <v>135</v>
      </c>
    </row>
    <row r="232" ht="15">
      <c r="C232" s="2" t="s">
        <v>150</v>
      </c>
    </row>
    <row r="233" spans="3:6" ht="23.25">
      <c r="C233" s="4" t="s">
        <v>151</v>
      </c>
      <c r="D233">
        <v>1</v>
      </c>
      <c r="F233">
        <f>D233*E233</f>
        <v>0</v>
      </c>
    </row>
    <row r="235" spans="3:6" ht="15">
      <c r="C235" s="26" t="s">
        <v>149</v>
      </c>
      <c r="F235">
        <f>F233</f>
        <v>0</v>
      </c>
    </row>
    <row r="238" spans="3:6" ht="18.75">
      <c r="C238" s="28" t="s">
        <v>152</v>
      </c>
      <c r="F238">
        <f>F235+F228+F222+F187+F154+F145+F39+F23+F16</f>
        <v>0</v>
      </c>
    </row>
    <row r="240" spans="3:6" ht="15">
      <c r="C240" s="29" t="s">
        <v>153</v>
      </c>
      <c r="D240" s="30">
        <v>0.21</v>
      </c>
      <c r="F240">
        <f>F238*0.21</f>
        <v>0</v>
      </c>
    </row>
    <row r="241" spans="3:6" ht="18.75">
      <c r="C241" s="28" t="s">
        <v>154</v>
      </c>
      <c r="F241">
        <f>F238+F240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Lourdes Fernandez</dc:creator>
  <cp:keywords/>
  <dc:description/>
  <cp:lastModifiedBy>tomas</cp:lastModifiedBy>
  <cp:lastPrinted>2015-07-16T10:53:18Z</cp:lastPrinted>
  <dcterms:created xsi:type="dcterms:W3CDTF">2015-07-16T09:10:55Z</dcterms:created>
  <dcterms:modified xsi:type="dcterms:W3CDTF">2015-07-23T12:00:44Z</dcterms:modified>
  <cp:category/>
  <cp:version/>
  <cp:contentType/>
  <cp:contentStatus/>
</cp:coreProperties>
</file>