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995" windowHeight="768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44" i="1"/>
  <c r="F32"/>
  <c r="F33"/>
  <c r="F34"/>
  <c r="F35"/>
  <c r="F36"/>
  <c r="F37"/>
  <c r="F38"/>
  <c r="F39"/>
  <c r="F40"/>
  <c r="F41"/>
  <c r="F42"/>
  <c r="F43"/>
  <c r="F45"/>
  <c r="F28"/>
  <c r="F31"/>
  <c r="F22"/>
  <c r="F23"/>
  <c r="F24"/>
  <c r="F25"/>
  <c r="F26"/>
  <c r="F27"/>
  <c r="F21"/>
  <c r="F11"/>
  <c r="F12"/>
  <c r="F13"/>
  <c r="F14"/>
  <c r="F15"/>
  <c r="F16"/>
  <c r="F17"/>
  <c r="F18"/>
  <c r="F10"/>
  <c r="F7"/>
  <c r="F8" s="1"/>
  <c r="F29" l="1"/>
  <c r="F19"/>
  <c r="F46"/>
  <c r="D47" l="1"/>
  <c r="D48" s="1"/>
  <c r="D49" s="1"/>
</calcChain>
</file>

<file path=xl/sharedStrings.xml><?xml version="1.0" encoding="utf-8"?>
<sst xmlns="http://schemas.openxmlformats.org/spreadsheetml/2006/main" count="84" uniqueCount="84">
  <si>
    <t>PRESUPUESTO CT MONACHIL INFERIOR</t>
  </si>
  <si>
    <t>Descripción</t>
  </si>
  <si>
    <t>Uds</t>
  </si>
  <si>
    <t>Precio</t>
  </si>
  <si>
    <t>Total</t>
  </si>
  <si>
    <t>ZONA COMPAÑÍA</t>
  </si>
  <si>
    <t>CENTRO TRANSFORMACIÓN ABONADO</t>
  </si>
  <si>
    <t>Capitulo</t>
  </si>
  <si>
    <t>TOTAL CAPITULO 1</t>
  </si>
  <si>
    <t>TOTAL CAPITULO 2</t>
  </si>
  <si>
    <t>LINEA BAJA TENSION Y CUADRO GENERAL</t>
  </si>
  <si>
    <t>OBRA CIVIL</t>
  </si>
  <si>
    <r>
      <t xml:space="preserve">M2 PUERTA METALICA ABATIBLE DE LAMAS
</t>
    </r>
    <r>
      <rPr>
        <i/>
        <sz val="11"/>
        <color theme="1"/>
        <rFont val="Calibri"/>
        <family val="2"/>
        <scheme val="minor"/>
      </rPr>
      <t>Puerta metálica abatible formada por cerco y bastidor de
hojas con tubos de acero laminado en frío de 60.40.2mm,
lamas metálicas de 40.20.1mm y junquillos de 20.10.1mm,
incluso herrajes de colgar y seguridad, cerradura, pomos y
p.p. de sellado de juntas con masilla elástica. Medida de
fuera a fuera del cerco. Frente transformadores Zona CIA</t>
    </r>
  </si>
  <si>
    <r>
      <rPr>
        <b/>
        <sz val="11"/>
        <color theme="1"/>
        <rFont val="Calibri"/>
        <family val="2"/>
        <scheme val="minor"/>
      </rPr>
      <t>M2 PINTURA ESMALTE SINT. S/CARP.METAL.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Pintura al esmalte sintético sobre carpintería de hierro
formada por rascado y limpieza de óxidos, imprimación
corrosiva y dos manos de color; según NTE/RPP-35.
Medidas dos caras. Frente transformadores</t>
    </r>
  </si>
  <si>
    <r>
      <t xml:space="preserve">M2 PINTURA PLASTICA LISA S/ESFOSCADO
</t>
    </r>
    <r>
      <rPr>
        <i/>
        <sz val="11"/>
        <color theme="1"/>
        <rFont val="Calibri"/>
        <family val="2"/>
        <scheme val="minor"/>
      </rPr>
      <t>Pintura plástica lisa sobre paramentos horizontales y verticales de ladrillo, y eso o cemento, formada por lijado y
limpieza del soporte, mano de fondo, plastecido, nueva mano
de fondo y dos manos de acabado; según NTE/RPP-24.
Medida la superficie ejecutada. Paredes int.cuarto existente</t>
    </r>
  </si>
  <si>
    <t>TOTAL CAPITULO 3</t>
  </si>
  <si>
    <t>TOTAL CAPITULO 4</t>
  </si>
  <si>
    <t xml:space="preserve"> </t>
  </si>
  <si>
    <r>
      <rPr>
        <b/>
        <sz val="11"/>
        <color theme="1"/>
        <rFont val="Calibri"/>
        <family val="2"/>
        <scheme val="minor"/>
      </rPr>
      <t>3 CELDAS LINEA SF6 CGMCOSMOS L-24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(Suministro)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- Ud Conjunto de 3 Celdas aislamiento y corte en SF6 de
línea tipo CGMCOSMOS, modelo CGMCOSMOS L.24 
(Preparada para una altitud superior a 1000mts.).</t>
    </r>
  </si>
  <si>
    <r>
      <rPr>
        <b/>
        <sz val="11"/>
        <color theme="1"/>
        <rFont val="Calibri"/>
        <family val="2"/>
        <scheme val="minor"/>
      </rPr>
      <t>C.TRANSF.CR+I.AUT+MD+2PRT.TRF EXIST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Ud Conjunto de elementos a instalar en zona de abonado
Centro de transformación existente compuesto por los
elementos descritos a continuación:
* Puente de unión entre C. Seccionamiento y Abonado con
cable seco 12/20KV 1x95mm2 y conectores M-400-TB.
- ZONA ABONADO.
* 1Celda de remonte tipo CGMCOSMOS, modelo
CGMCOSMOS R-24 de cables.
* 1 Celda de interruptor automatico modelo CGMCOSMOS V-24, relé ekorRPG+ trafos de intensidad toroidales+ puente
de unión con celda de medida (preparada para una altitud
superior a los 1000mts.)
* 1 Celda de medida sistema CGM.3, modelo M 36KV, con 3
transformadores de tensión 22000R3/110R3 24KV y 3 de
intensidad X-X/5 24KV con verificación primitiva.
* 2 Celda de ruptofusible tipo CGMCOSMOS, modelo
CGMCOSMOS P-24 +bobina de disparo+contactos
auxiliares+cerradura de enclavamiento (preparada para una
altitud superior a los 1000mts).
* 6 cartucho fusible de Media Tensión, 10/24KV, 40A.
* Montaje y conexionado entre los distintos componentes,
incluso p.p. de material accesorio</t>
    </r>
    <r>
      <rPr>
        <i/>
        <sz val="11"/>
        <color theme="1"/>
        <rFont val="Calibri"/>
        <family val="2"/>
        <scheme val="minor"/>
      </rPr>
      <t>.</t>
    </r>
  </si>
  <si>
    <r>
      <rPr>
        <b/>
        <sz val="11"/>
        <color theme="1"/>
        <rFont val="Calibri"/>
        <family val="2"/>
        <scheme val="minor"/>
      </rPr>
      <t>DESCARGAS AT 12/20KV/150 CELDAS/TRANSF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Ud. Juego de puentes III de Alta Tensión, unipolares de
aislamiento seco RHZ-1, aislamiento 12/20KV, de
1x150mm2 de sección nominal, aluminio, instalado en
atarjea, con conectores instalados para enlace entre las
celdas de protección y los transformadores de 800 y 400KVA
incluso conexionado tanto en celda de medida ( terminal
interior ) como en bornas AT del Trafo ( borna enchufable ).
Medida la unidad instalada de acuerdo con la normativa de
C.S.E. Se consideran 14 y 17 mts. para ambas descargas.</t>
    </r>
  </si>
  <si>
    <r>
      <t xml:space="preserve">INST.TRANSF. B.ACEITE 400KVA EXISTENTE
</t>
    </r>
    <r>
      <rPr>
        <i/>
        <sz val="10"/>
        <color theme="1"/>
        <rFont val="Calibri"/>
        <family val="2"/>
        <scheme val="minor"/>
      </rPr>
      <t>Ud Traslado e Instalación Transformador existente de
400KVA 20/B2 de aceite a zona habilitada con p.p. de medio
mecánicos.</t>
    </r>
  </si>
  <si>
    <r>
      <t xml:space="preserve">BATERIA FIJA 20KVAr 400V TRAFO
</t>
    </r>
    <r>
      <rPr>
        <i/>
        <sz val="10"/>
        <color theme="1"/>
        <rFont val="Calibri"/>
        <family val="2"/>
        <scheme val="minor"/>
      </rPr>
      <t>Ud Bateria condensadores trifásica fija de 20KVA/400V para
compensación del factor de potencia del transformador de
400KVA, montada en carcasa metálica y formada por
condensador CMM con protección magneto-térmica,
resistencias de descarga, p.p. de linea desde el
transformador , canalización y p.material accesorio.</t>
    </r>
  </si>
  <si>
    <r>
      <t xml:space="preserve">M.CABLEADO CELDA MEDIDA-CONTADOR AT
</t>
    </r>
    <r>
      <rPr>
        <i/>
        <sz val="10"/>
        <color theme="1"/>
        <rFont val="Calibri"/>
        <family val="2"/>
        <scheme val="minor"/>
      </rPr>
      <t>Ml. Cableado entre celda de medida y armario de contadores
con 11 conductores de 750 V apantallados y no
propagadores de la llama ni del incendio, de baja tensión de
humos y libre de halógenos ( 4 para tensión, 6 conductores
para Intensidad y un conductor de tierra ) bajo doble tubo
interflex M-32</t>
    </r>
    <r>
      <rPr>
        <i/>
        <sz val="11"/>
        <color theme="1"/>
        <rFont val="Calibri"/>
        <family val="2"/>
        <scheme val="minor"/>
      </rPr>
      <t>.</t>
    </r>
  </si>
  <si>
    <r>
      <t xml:space="preserve">P.TIERRA HERRAJES/NEUTRO TRAFO/CELDAS
</t>
    </r>
    <r>
      <rPr>
        <i/>
        <sz val="11"/>
        <color theme="1"/>
        <rFont val="Calibri"/>
        <family val="2"/>
        <scheme val="minor"/>
      </rPr>
      <t>Ud Ejecución de la puesta a tierra para neutro de
transformador nuevo a instalar así como unión con la tierra
de herrajes existente tanto del transformador como de las
nuevas celdas nuevas a instalar:
- Tierra de protección: Conexión de herrajes del
transformador 400KVA y celdas nuevas a instalar a tierra de
herrajes existente, mediante cable desnudo de cobre de
50mm2 de sección nominal grapeado al paramento
existente.
- Tierra de Servicio: Realización de p.a.t. del neutro del trafo
nuevo a instalar consistente en la instalación de 2 picas
grafito rigido unidas entre si mediante cable de cobre desnudo de 50mm2 de sección nominal RV 0.6/1KV, y conexionada con caja
seccionadora para medida del valor de tierra.
Medios mecánicos para canalización del conductor y
apertura pozos-picas.
Medida la unidad totalmente ejecutada.</t>
    </r>
  </si>
  <si>
    <r>
      <t xml:space="preserve">DEPOSITO RECOGIDA DE ACEITE
</t>
    </r>
    <r>
      <rPr>
        <i/>
        <sz val="10"/>
        <color theme="1"/>
        <rFont val="Calibri"/>
        <family val="2"/>
        <scheme val="minor"/>
      </rPr>
      <t>Ud. de deposito para recogida de aceite en chapa de 4 y
5mm galvanizada en caliente para una mejor resistencia en
el tiempo. Sistema puesta a tierra por terminal en cobre o
acero inoxidable.Retención total del dieléctrico. Conformidad
con la norma NF C 17 300. Sistema de extinción garantizado
por el montaje de los deflectores en chapa galvanizada,
ensamblados en fábrica .Valvula de drenaje incluido.
Silentblock anti vibración de alta calidad para colocar bajo o
encima del cubeto.Ud totalmente instalada</t>
    </r>
    <r>
      <rPr>
        <i/>
        <sz val="11"/>
        <color theme="1"/>
        <rFont val="Calibri"/>
        <family val="2"/>
        <scheme val="minor"/>
      </rPr>
      <t>.</t>
    </r>
  </si>
  <si>
    <r>
      <rPr>
        <b/>
        <sz val="11"/>
        <color theme="1"/>
        <rFont val="Calibri"/>
        <family val="2"/>
        <scheme val="minor"/>
      </rPr>
      <t>LEGALIZACION INSTALACION MEDIA TENSION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Ud Proyecto y Dirección de Obra para Ampliación de Centro
de Transformación Interior existente CT CIA- Abonado de
800+400KVA y p.p. linea Media Tensión, Informe de
Inspección de Organismo de Control Autorizado, trámites y
legalizaciones ante las entidades correspondientes</t>
    </r>
    <r>
      <rPr>
        <sz val="10"/>
        <color theme="1"/>
        <rFont val="Calibri"/>
        <family val="2"/>
        <scheme val="minor"/>
      </rPr>
      <t>.</t>
    </r>
  </si>
  <si>
    <r>
      <rPr>
        <b/>
        <sz val="11"/>
        <color theme="1"/>
        <rFont val="Calibri"/>
        <family val="2"/>
        <scheme val="minor"/>
      </rPr>
      <t>DESCARGA B.T.TRF.3(2X150+95)MM RZ1 CU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Ud Descarga de B.Tensión de transformador 400KVA a
Cuadro BT-400 formada por linea de 3(2x150+95)mm2
CU-1KV RZ1 instalada sobre bandeja tipo "Rejiband"de 200x60
con p.p.de soportaciones,terminales,p.material accesorio y
mano de obra .Longitud estimada 22 mts.</t>
    </r>
  </si>
  <si>
    <r>
      <rPr>
        <b/>
        <sz val="11"/>
        <color theme="1"/>
        <rFont val="Calibri"/>
        <family val="2"/>
        <scheme val="minor"/>
      </rPr>
      <t>LINEA ENLACE CUADRO BT-400/C.GENERAL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Ud. Linea enlace salida Cuadro BT-400 con Cuadro General
compuesta por linea de 2(3x150+95)mm2 CU-1KV
RZ1canalizada a través de bandeja de PVC 200x60, p.p. de
terminales y mano de obra en instalación y conexionado.
Longitud estimada 5mt.</t>
    </r>
  </si>
  <si>
    <r>
      <t xml:space="preserve">LINEA ENLACE CUADRO BT-800/C.GENERAL
</t>
    </r>
    <r>
      <rPr>
        <i/>
        <sz val="10"/>
        <color theme="1"/>
        <rFont val="Calibri"/>
        <family val="2"/>
        <scheme val="minor"/>
      </rPr>
      <t>Ud. Linea enlace salida Cuadro BT-800 con Cuadro General
compuesta por linea de 4(3x150+95) mm2 CU-1KV
RZ1canalizada a través de bandeja de PVC 300x60, p.p. de
terminales y mano de obra en instalación y conexionado.
Longitud estimada 5mt.</t>
    </r>
  </si>
  <si>
    <r>
      <rPr>
        <b/>
        <sz val="11"/>
        <color theme="1"/>
        <rFont val="Calibri"/>
        <family val="2"/>
        <scheme val="minor"/>
      </rPr>
      <t>ADECUACIONES CUADRO GENERAL EXISTENTE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Ud.Trabajos de adecuaciones en Cuadro General existente
para independizar una parte del mismo y poder dar
alimentación con 2 acometidas independientes provenientes
de los cuadros BT-800 y BT-400, incluso material accesorio necesario, p.material y mano de obra. Medida la unidad
totalmente ejecutada.</t>
    </r>
  </si>
  <si>
    <r>
      <t xml:space="preserve">INSTALACIÓN EN SALA CUADRO GENERAL BT
</t>
    </r>
    <r>
      <rPr>
        <i/>
        <sz val="10"/>
        <color theme="1"/>
        <rFont val="Calibri"/>
        <family val="2"/>
        <scheme val="minor"/>
      </rPr>
      <t>Ud. Instalaciones en sala Cuadro General de Baja Tensión
consistentes en:
- 1 Punto de luz doble en montaje superficial mediante tubo
PVC.
- 1 Punto de luz emergencia superficial.
- 2 Pantallas estancas 
- 1 Toma de corriente estanca.
- 1 Emergecia de 300L de superficie.</t>
    </r>
  </si>
  <si>
    <r>
      <t xml:space="preserve">LEGALIZACION INSTALACION B.T.
</t>
    </r>
    <r>
      <rPr>
        <i/>
        <sz val="10"/>
        <color theme="1"/>
        <rFont val="Calibri"/>
        <family val="2"/>
        <scheme val="minor"/>
      </rPr>
      <t>Ud Proyecto y Dirección de Obra por Modificación en Cuadro
General de BT,Informe de Inspección de Organismo de
Control Autorizado, trámites y legalizaciones ante las
entidades correspondientes.</t>
    </r>
  </si>
  <si>
    <r>
      <t xml:space="preserve">UD DEMOLICIÓN DE TABIQUE
</t>
    </r>
    <r>
      <rPr>
        <i/>
        <sz val="10"/>
        <color theme="1"/>
        <rFont val="Calibri"/>
        <family val="2"/>
        <scheme val="minor"/>
      </rPr>
      <t>Demolición tabique de ladrillo hueco sencillo con medios
manuales, incluso p.p. de aprovechamiento y transporte de
material sobrante a pie de carga m2</t>
    </r>
  </si>
  <si>
    <r>
      <rPr>
        <b/>
        <sz val="11"/>
        <color theme="1"/>
        <rFont val="Calibri"/>
        <family val="2"/>
        <scheme val="minor"/>
      </rPr>
      <t>DESMONTADO PERFIL MET.UPN-100 TABIQUES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Desmontado de perfilería metálica, incluso p.p. de ay udas
de albañilería. Interior habitacion. m</t>
    </r>
  </si>
  <si>
    <r>
      <rPr>
        <b/>
        <sz val="11"/>
        <color theme="1"/>
        <rFont val="Calibri"/>
        <family val="2"/>
        <scheme val="minor"/>
      </rPr>
      <t>M2 DESMONTADO DE CIERRE METÁLICO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Desmontado de cerrajeria metálica, incluso p.p. de ayudas
de albañilería. Medida la superficie de fuera a fuera. Cierre
existente</t>
    </r>
  </si>
  <si>
    <r>
      <t xml:space="preserve">ML PICADO DE ZANJA SUELO EJEC.ATARJEA
</t>
    </r>
    <r>
      <rPr>
        <i/>
        <sz val="10"/>
        <color theme="1"/>
        <rFont val="Calibri"/>
        <family val="2"/>
        <scheme val="minor"/>
      </rPr>
      <t>Demolición de solera de hormigón para formación de atarjea,
incluso transporte de material sobrante a pie de carga.
Interior habitacion</t>
    </r>
  </si>
  <si>
    <r>
      <t xml:space="preserve">UD CONTENEDOR ESCOMBROS
</t>
    </r>
    <r>
      <rPr>
        <i/>
        <sz val="10"/>
        <color theme="1"/>
        <rFont val="Calibri"/>
        <family val="2"/>
        <scheme val="minor"/>
      </rPr>
      <t>Ud. Cambio de contenedor, colocado en obra a pie de carga,
i/servicio de entrega y canon de vertido.</t>
    </r>
  </si>
  <si>
    <r>
      <rPr>
        <b/>
        <sz val="11"/>
        <color theme="1"/>
        <rFont val="Calibri"/>
        <family val="2"/>
        <scheme val="minor"/>
      </rPr>
      <t>ML EJECUCIÓN DE ATARJEA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Formación de atarjea en suelo formada par caja de hormigón
de de medidas, enlucido interior con mortero de cemento,
perfil de L de acero laminado en caliente en formación de
marco perimetral, tapadera de chapa de acero estriado
reforzado con sobremarco de perfil en L laminado en
caliente. Interior habitacion</t>
    </r>
  </si>
  <si>
    <r>
      <rPr>
        <b/>
        <sz val="11"/>
        <color theme="1"/>
        <rFont val="Calibri"/>
        <family val="2"/>
        <scheme val="minor"/>
      </rPr>
      <t>M2 TABICÓN LADRILLO H/D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Tabicón de ladrillo hueco doble de 7cm de espesor recibido
con mortero cemento. Division interiores</t>
    </r>
    <r>
      <rPr>
        <i/>
        <sz val="11"/>
        <color theme="1"/>
        <rFont val="Calibri"/>
        <family val="2"/>
        <scheme val="minor"/>
      </rPr>
      <t>.</t>
    </r>
  </si>
  <si>
    <r>
      <rPr>
        <b/>
        <sz val="11"/>
        <color theme="1"/>
        <rFont val="Calibri"/>
        <family val="2"/>
        <scheme val="minor"/>
      </rPr>
      <t>M2 CITARA LADRILLO H/D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M2 de cítara de ladrillo hueco triple de 10 cm. recibido con
mortero cemento. Cerramiento cuarto.</t>
    </r>
  </si>
  <si>
    <r>
      <rPr>
        <b/>
        <sz val="11"/>
        <color theme="1"/>
        <rFont val="Calibri"/>
        <family val="2"/>
        <scheme val="minor"/>
      </rPr>
      <t>M2 ESFONCADO/MAESTREADO ACAB.FINO BL.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M2 Enfoscado maestreado con mortero de cemento y
fratasado en paredes con mortero blanco. Medida la
superficie ejecutada sin deducir huecos. Div ision interiores</t>
    </r>
  </si>
  <si>
    <r>
      <rPr>
        <b/>
        <sz val="11"/>
        <color theme="1"/>
        <rFont val="Calibri"/>
        <family val="2"/>
        <scheme val="minor"/>
      </rPr>
      <t>UD PERFIL EN UPN-100 EN PAREDES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Acero en perfiles laminados A-42b en refuerzo superior de
paredes, fijado mediante aspillas a paredes, incluso corte y
elaboración, montaje, y p.p. de soldadura, previa limpieza de
bordes, pletinas,casquillos y piezas especiales. Division
interiores.</t>
    </r>
  </si>
  <si>
    <r>
      <t xml:space="preserve">M2 CUBIERTA CHAPA TIPO SANDWICH
</t>
    </r>
    <r>
      <rPr>
        <i/>
        <sz val="10"/>
        <color theme="1"/>
        <rFont val="Calibri"/>
        <family val="2"/>
        <scheme val="minor"/>
      </rPr>
      <t>PA de cubierta para cuarto nuevo, compuesto por 2
cargaderos de angulo de 70 a 4.61 m, 1º fijado con espirros
y 2º con aspillas para obra, correas de tubo 60 x 40 a 7.50 m
y chapas sandwind de poliuretano de 35 mm prelacadas en
blanco a 2 caras, p/p de remates frontales, laterales y
encuentros con paramentos. Medido unidad terminada.</t>
    </r>
  </si>
  <si>
    <r>
      <rPr>
        <b/>
        <sz val="11"/>
        <color theme="1"/>
        <rFont val="Calibri"/>
        <family val="2"/>
        <scheme val="minor"/>
      </rPr>
      <t>UD PUERTA CONTRAINCENDIOS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Puerta cortafuego abatilble de 1 hoja tipo RF-120 formada
por: cerco de perfil metálico de acero de 2.5 mm de espesor
de 22.5x53x37 mm., corte a 45º y soldado, hoja de 48 mm de
chapa de acero doble pared de 1 mm con relleno de material
termo-aislamiento de lana de roca de doble capa, bisagras
especiales, una con resorte regulable de cierre automático,
cerradura de barra antipanico resistente al calor, y
cierra-puertas hidráulico, acabada con capa de pintura de
resina exposi en polvo plimerizada al horno, incluso material
complementario y ayudas de albañileria. Medida de fuera a
fuera del cerco.</t>
    </r>
  </si>
  <si>
    <t>TOTAL CAPITULOS</t>
  </si>
  <si>
    <r>
      <rPr>
        <b/>
        <sz val="11"/>
        <color theme="1"/>
        <rFont val="Calibri"/>
        <family val="2"/>
        <scheme val="minor"/>
      </rPr>
      <t>DESMONTAJE CENTRO TRANSFORMACIÓN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Ud Desmontaje de centro de transformación interior
existente, incluyendo desconexión, desmontaje, medios de
elevación, seguridad, carga y descarga, y retirada hasta
zona indicada por cliente, de los siguientes equipos
existentes:
- Desmontaje y retirado trafos de tensión e intensidad,
aisladores y barras de celda de medida en obra civil.
- Desconexionado descarga MT tanto de celda de protección
como en transformador de 800KVA.
- Desconexión y desmontaje cableado del Módulo de medida AT.</t>
    </r>
  </si>
  <si>
    <t>IVA (21%)</t>
  </si>
  <si>
    <t>TOTAL OFERTA</t>
  </si>
  <si>
    <r>
      <t xml:space="preserve">CUADRO P.SALIDA BT TRF.800KVA BT-800
</t>
    </r>
    <r>
      <rPr>
        <i/>
        <sz val="10"/>
        <color theme="1"/>
        <rFont val="Calibri"/>
        <family val="2"/>
        <scheme val="minor"/>
      </rPr>
      <t>Ud. Cuadro Protección salida BT transformador de 800KVA
medidas 2007x650x650 compuesto por:
Armario metálico  formado por 1 armadura P de 650x600x2000 , 1 puerta plena P IP30 de650mm, 1 atornillado IP30 de 650mm,1 techo IP30 650x600,1 placa pasacables A650mm, 1 marco pivotante P soporte
tapas anchos, 1 conjunto de 2 paredes laterales P prof.
650mm, 3 tapas G/P plena 6 modulos alto 300mm, 1 tapa
G/P plena 3 modulos alto 150mm, 2 tapa G/P plena 4
módulos alto 200mm, 1 aparato de base NS1250N 4P fijo, 1
IA caja moldeada 1250A regulable, 1 toma anterior
sup. 1250 A 4P Fijo,1 toma anterior inferior 1250A 4P fijo, 1
placa sop. P NS1600 vertical fijo, tapa P NS1600 vertical fijo,
ncluso material accesorio y mano de obra. Medida la uniad
totalmente ejecutada.</t>
    </r>
  </si>
  <si>
    <r>
      <rPr>
        <b/>
        <sz val="11"/>
        <color theme="1"/>
        <rFont val="Calibri"/>
        <family val="2"/>
        <scheme val="minor"/>
      </rPr>
      <t>CUADRO P.SALIDA BT TRF.400KVA BT-400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Ud. Cuadro Protección salida BT transformador de 400KVA
medidas 1530x595 compuesto por:
Armario metálico  formado por Armario  IP30, 27 módulos H=1530mm, 1 puerta plena IP30 , 27 módulos H=1530mm, 2 tapas G/P plena 6 modulos
alto 300mm, 1 tapa G/P plena 3 modulos alto 150mm, 1 tapa
G/P plena 2 módulos alto 100mm, 1 tapa G/P plena 1
módulo, alto=50mm.,1 tapa G/P N, , 1 IA Caja moldeada 630A
4P SR Bloque de corte, incluso material accesorio y mano de
obra. Medida la uniad totalmente ejecutada.</t>
    </r>
  </si>
  <si>
    <t>1.1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</si>
  <si>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</si>
  <si>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</si>
  <si>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</si>
  <si>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</si>
  <si>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</si>
  <si>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</si>
  <si>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</si>
  <si>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</si>
  <si>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</si>
  <si>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4.11</t>
  </si>
  <si>
    <t>4.12</t>
  </si>
  <si>
    <t>4.13</t>
  </si>
  <si>
    <t>4.14</t>
  </si>
  <si>
    <t>4.15</t>
  </si>
  <si>
    <t>4.10</t>
  </si>
  <si>
    <t>3.1</t>
  </si>
  <si>
    <t>3.2</t>
  </si>
  <si>
    <t>3.3</t>
  </si>
  <si>
    <t>3.4</t>
  </si>
  <si>
    <t>3.5</t>
  </si>
  <si>
    <t>3.6</t>
  </si>
  <si>
    <t>3.7</t>
  </si>
  <si>
    <t>3.8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</si>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</sst>
</file>

<file path=xl/styles.xml><?xml version="1.0" encoding="utf-8"?>
<styleSheet xmlns="http://schemas.openxmlformats.org/spreadsheetml/2006/main">
  <numFmts count="2">
    <numFmt numFmtId="7" formatCode="#,##0.00\ &quot;€&quot;;\-#,##0.00\ &quot;€&quot;"/>
    <numFmt numFmtId="44" formatCode="_-* #,##0.00\ &quot;€&quot;_-;\-* #,##0.00\ &quot;€&quot;_-;_-* &quot;-&quot;??\ &quot;€&quot;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44" fontId="0" fillId="0" borderId="0" xfId="1" applyFont="1"/>
    <xf numFmtId="44" fontId="2" fillId="0" borderId="0" xfId="1" applyFont="1"/>
    <xf numFmtId="7" fontId="0" fillId="0" borderId="0" xfId="1" applyNumberFormat="1" applyFont="1"/>
    <xf numFmtId="0" fontId="4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44" fontId="0" fillId="0" borderId="1" xfId="1" applyFont="1" applyBorder="1"/>
    <xf numFmtId="0" fontId="2" fillId="0" borderId="1" xfId="0" applyFont="1" applyBorder="1" applyAlignment="1">
      <alignment wrapText="1"/>
    </xf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44" fontId="0" fillId="0" borderId="0" xfId="1" applyNumberFormat="1" applyFont="1" applyAlignment="1">
      <alignment vertical="center"/>
    </xf>
    <xf numFmtId="0" fontId="0" fillId="0" borderId="0" xfId="0" applyBorder="1" applyAlignment="1">
      <alignment vertical="center"/>
    </xf>
    <xf numFmtId="44" fontId="0" fillId="0" borderId="0" xfId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7" fontId="0" fillId="0" borderId="0" xfId="1" applyNumberFormat="1" applyFont="1" applyAlignment="1">
      <alignment vertical="center"/>
    </xf>
    <xf numFmtId="0" fontId="0" fillId="0" borderId="1" xfId="0" applyBorder="1" applyAlignment="1">
      <alignment horizontal="right" vertical="top"/>
    </xf>
    <xf numFmtId="44" fontId="9" fillId="0" borderId="0" xfId="1" applyFont="1" applyAlignment="1">
      <alignment horizontal="center"/>
    </xf>
    <xf numFmtId="7" fontId="8" fillId="0" borderId="0" xfId="1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left"/>
    </xf>
    <xf numFmtId="7" fontId="2" fillId="0" borderId="0" xfId="1" applyNumberFormat="1" applyFont="1" applyAlignment="1">
      <alignment horizontal="right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49"/>
  <sheetViews>
    <sheetView tabSelected="1" zoomScale="77" zoomScaleNormal="77" workbookViewId="0">
      <selection activeCell="I10" sqref="I10"/>
    </sheetView>
  </sheetViews>
  <sheetFormatPr baseColWidth="10" defaultRowHeight="15"/>
  <cols>
    <col min="3" max="3" width="65" customWidth="1"/>
    <col min="5" max="5" width="11.42578125" style="5"/>
    <col min="6" max="6" width="11.85546875" style="5" bestFit="1" customWidth="1"/>
  </cols>
  <sheetData>
    <row r="3" spans="2:6" ht="18.75">
      <c r="B3" s="23" t="s">
        <v>0</v>
      </c>
      <c r="C3" s="23"/>
    </row>
    <row r="5" spans="2:6">
      <c r="B5" s="2" t="s">
        <v>7</v>
      </c>
      <c r="C5" s="1" t="s">
        <v>1</v>
      </c>
      <c r="D5" s="1" t="s">
        <v>2</v>
      </c>
      <c r="E5" s="6" t="s">
        <v>3</v>
      </c>
      <c r="F5" s="6" t="s">
        <v>4</v>
      </c>
    </row>
    <row r="6" spans="2:6" ht="15.75">
      <c r="B6" s="8">
        <v>1</v>
      </c>
      <c r="C6" s="26" t="s">
        <v>5</v>
      </c>
      <c r="D6" s="26"/>
      <c r="E6" s="26"/>
      <c r="F6" s="26"/>
    </row>
    <row r="7" spans="2:6" ht="56.25" customHeight="1">
      <c r="B7" s="20" t="s">
        <v>51</v>
      </c>
      <c r="C7" s="10" t="s">
        <v>18</v>
      </c>
      <c r="D7" s="9">
        <v>1</v>
      </c>
      <c r="E7" s="11"/>
      <c r="F7" s="11">
        <f>D7*E7</f>
        <v>0</v>
      </c>
    </row>
    <row r="8" spans="2:6" ht="24.95" customHeight="1">
      <c r="B8" s="24" t="s">
        <v>8</v>
      </c>
      <c r="C8" s="24"/>
      <c r="D8" s="13"/>
      <c r="E8" s="14"/>
      <c r="F8" s="15">
        <f>SUM(F7)</f>
        <v>0</v>
      </c>
    </row>
    <row r="9" spans="2:6" ht="15.75">
      <c r="B9" s="8">
        <v>2</v>
      </c>
      <c r="C9" s="26" t="s">
        <v>6</v>
      </c>
      <c r="D9" s="26"/>
      <c r="E9" s="26"/>
      <c r="F9" s="26"/>
    </row>
    <row r="10" spans="2:6" ht="151.5" customHeight="1">
      <c r="B10" s="20" t="s">
        <v>75</v>
      </c>
      <c r="C10" s="10" t="s">
        <v>46</v>
      </c>
      <c r="D10" s="9">
        <v>1</v>
      </c>
      <c r="E10" s="11"/>
      <c r="F10" s="11">
        <f>D10*E10</f>
        <v>0</v>
      </c>
    </row>
    <row r="11" spans="2:6" ht="300" customHeight="1">
      <c r="B11" s="20" t="s">
        <v>76</v>
      </c>
      <c r="C11" s="10" t="s">
        <v>19</v>
      </c>
      <c r="D11" s="9">
        <v>1</v>
      </c>
      <c r="E11" s="11"/>
      <c r="F11" s="11">
        <f t="shared" ref="F11:F18" si="0">D11*E11</f>
        <v>0</v>
      </c>
    </row>
    <row r="12" spans="2:6" ht="130.5">
      <c r="B12" s="20" t="s">
        <v>77</v>
      </c>
      <c r="C12" s="10" t="s">
        <v>20</v>
      </c>
      <c r="D12" s="9">
        <v>1</v>
      </c>
      <c r="E12" s="11"/>
      <c r="F12" s="11">
        <f t="shared" si="0"/>
        <v>0</v>
      </c>
    </row>
    <row r="13" spans="2:6" ht="54">
      <c r="B13" s="20" t="s">
        <v>78</v>
      </c>
      <c r="C13" s="12" t="s">
        <v>21</v>
      </c>
      <c r="D13" s="9">
        <v>1</v>
      </c>
      <c r="E13" s="11"/>
      <c r="F13" s="11">
        <f t="shared" si="0"/>
        <v>0</v>
      </c>
    </row>
    <row r="14" spans="2:6" ht="92.25">
      <c r="B14" s="20" t="s">
        <v>79</v>
      </c>
      <c r="C14" s="12" t="s">
        <v>22</v>
      </c>
      <c r="D14" s="9">
        <v>1</v>
      </c>
      <c r="E14" s="11"/>
      <c r="F14" s="11">
        <f t="shared" si="0"/>
        <v>0</v>
      </c>
    </row>
    <row r="15" spans="2:6" ht="93.75">
      <c r="B15" s="20" t="s">
        <v>80</v>
      </c>
      <c r="C15" s="12" t="s">
        <v>23</v>
      </c>
      <c r="D15" s="9">
        <v>10</v>
      </c>
      <c r="E15" s="11"/>
      <c r="F15" s="11">
        <f t="shared" si="0"/>
        <v>0</v>
      </c>
    </row>
    <row r="16" spans="2:6" ht="282.75" customHeight="1">
      <c r="B16" s="20" t="s">
        <v>81</v>
      </c>
      <c r="C16" s="12" t="s">
        <v>24</v>
      </c>
      <c r="D16" s="9">
        <v>1</v>
      </c>
      <c r="E16" s="11"/>
      <c r="F16" s="11">
        <f t="shared" si="0"/>
        <v>0</v>
      </c>
    </row>
    <row r="17" spans="2:6" ht="132">
      <c r="B17" s="20" t="s">
        <v>82</v>
      </c>
      <c r="C17" s="12" t="s">
        <v>25</v>
      </c>
      <c r="D17" s="9">
        <v>1</v>
      </c>
      <c r="E17" s="11"/>
      <c r="F17" s="11">
        <f t="shared" si="0"/>
        <v>0</v>
      </c>
    </row>
    <row r="18" spans="2:6" ht="79.5">
      <c r="B18" s="20" t="s">
        <v>83</v>
      </c>
      <c r="C18" s="10" t="s">
        <v>26</v>
      </c>
      <c r="D18" s="9">
        <v>1</v>
      </c>
      <c r="E18" s="11"/>
      <c r="F18" s="11">
        <f t="shared" si="0"/>
        <v>0</v>
      </c>
    </row>
    <row r="19" spans="2:6" ht="24.95" customHeight="1">
      <c r="B19" s="25" t="s">
        <v>9</v>
      </c>
      <c r="C19" s="25"/>
      <c r="D19" s="16"/>
      <c r="E19" s="17"/>
      <c r="F19" s="17">
        <f>SUM(F10:F18)</f>
        <v>0</v>
      </c>
    </row>
    <row r="20" spans="2:6" ht="15.75">
      <c r="B20" s="8">
        <v>3</v>
      </c>
      <c r="C20" s="26" t="s">
        <v>10</v>
      </c>
      <c r="D20" s="26"/>
      <c r="E20" s="26"/>
      <c r="F20" s="26"/>
    </row>
    <row r="21" spans="2:6" ht="79.5">
      <c r="B21" s="20" t="s">
        <v>67</v>
      </c>
      <c r="C21" s="10" t="s">
        <v>27</v>
      </c>
      <c r="D21" s="9">
        <v>1</v>
      </c>
      <c r="E21" s="11"/>
      <c r="F21" s="11">
        <f>D21*E21</f>
        <v>0</v>
      </c>
    </row>
    <row r="22" spans="2:6" ht="192" customHeight="1">
      <c r="B22" s="20" t="s">
        <v>68</v>
      </c>
      <c r="C22" s="12" t="s">
        <v>49</v>
      </c>
      <c r="D22" s="9">
        <v>1</v>
      </c>
      <c r="E22" s="11"/>
      <c r="F22" s="11">
        <f t="shared" ref="F22:F27" si="1">D22*E22</f>
        <v>0</v>
      </c>
    </row>
    <row r="23" spans="2:6" ht="135" customHeight="1">
      <c r="B23" s="20" t="s">
        <v>69</v>
      </c>
      <c r="C23" s="10" t="s">
        <v>50</v>
      </c>
      <c r="D23" s="9">
        <v>1</v>
      </c>
      <c r="E23" s="11"/>
      <c r="F23" s="11">
        <f t="shared" si="1"/>
        <v>0</v>
      </c>
    </row>
    <row r="24" spans="2:6" ht="79.5">
      <c r="B24" s="20" t="s">
        <v>70</v>
      </c>
      <c r="C24" s="10" t="s">
        <v>28</v>
      </c>
      <c r="D24" s="9">
        <v>1</v>
      </c>
      <c r="E24" s="11"/>
      <c r="F24" s="11">
        <f t="shared" si="1"/>
        <v>0</v>
      </c>
    </row>
    <row r="25" spans="2:6" ht="79.5">
      <c r="B25" s="20" t="s">
        <v>71</v>
      </c>
      <c r="C25" s="12" t="s">
        <v>29</v>
      </c>
      <c r="D25" s="9">
        <v>1</v>
      </c>
      <c r="E25" s="11"/>
      <c r="F25" s="11">
        <f t="shared" si="1"/>
        <v>0</v>
      </c>
    </row>
    <row r="26" spans="2:6" ht="92.25">
      <c r="B26" s="20" t="s">
        <v>72</v>
      </c>
      <c r="C26" s="10" t="s">
        <v>30</v>
      </c>
      <c r="D26" s="9">
        <v>1</v>
      </c>
      <c r="E26" s="11"/>
      <c r="F26" s="11">
        <f t="shared" si="1"/>
        <v>0</v>
      </c>
    </row>
    <row r="27" spans="2:6" ht="117.75">
      <c r="B27" s="20" t="s">
        <v>73</v>
      </c>
      <c r="C27" s="12" t="s">
        <v>31</v>
      </c>
      <c r="D27" s="9">
        <v>1</v>
      </c>
      <c r="E27" s="11"/>
      <c r="F27" s="11">
        <f t="shared" si="1"/>
        <v>0</v>
      </c>
    </row>
    <row r="28" spans="2:6" ht="66.75">
      <c r="B28" s="20" t="s">
        <v>74</v>
      </c>
      <c r="C28" s="12" t="s">
        <v>32</v>
      </c>
      <c r="D28" s="9">
        <v>1</v>
      </c>
      <c r="E28" s="11"/>
      <c r="F28" s="11">
        <f>D28*E28</f>
        <v>0</v>
      </c>
    </row>
    <row r="29" spans="2:6" ht="24.95" customHeight="1">
      <c r="C29" s="18" t="s">
        <v>15</v>
      </c>
      <c r="D29" s="13"/>
      <c r="E29" s="14"/>
      <c r="F29" s="19">
        <f>SUM(F21:F28)</f>
        <v>0</v>
      </c>
    </row>
    <row r="30" spans="2:6" ht="15.75">
      <c r="B30" s="9">
        <v>4</v>
      </c>
      <c r="C30" s="26" t="s">
        <v>11</v>
      </c>
      <c r="D30" s="26"/>
      <c r="E30" s="26"/>
      <c r="F30" s="26"/>
    </row>
    <row r="31" spans="2:6" ht="54">
      <c r="B31" s="20" t="s">
        <v>52</v>
      </c>
      <c r="C31" s="12" t="s">
        <v>33</v>
      </c>
      <c r="D31" s="9">
        <v>35</v>
      </c>
      <c r="E31" s="11"/>
      <c r="F31" s="11">
        <f>D31*E31</f>
        <v>0</v>
      </c>
    </row>
    <row r="32" spans="2:6" ht="41.25">
      <c r="B32" s="20" t="s">
        <v>53</v>
      </c>
      <c r="C32" s="10" t="s">
        <v>34</v>
      </c>
      <c r="D32" s="9">
        <v>9</v>
      </c>
      <c r="E32" s="11"/>
      <c r="F32" s="11">
        <f t="shared" ref="F32:F45" si="2">D32*E32</f>
        <v>0</v>
      </c>
    </row>
    <row r="33" spans="2:13" ht="54">
      <c r="B33" s="20" t="s">
        <v>54</v>
      </c>
      <c r="C33" s="10" t="s">
        <v>35</v>
      </c>
      <c r="D33" s="9">
        <v>14</v>
      </c>
      <c r="E33" s="11"/>
      <c r="F33" s="11">
        <f t="shared" si="2"/>
        <v>0</v>
      </c>
    </row>
    <row r="34" spans="2:13" ht="54">
      <c r="B34" s="20" t="s">
        <v>55</v>
      </c>
      <c r="C34" s="12" t="s">
        <v>36</v>
      </c>
      <c r="D34" s="9">
        <v>3</v>
      </c>
      <c r="E34" s="11"/>
      <c r="F34" s="11">
        <f t="shared" si="2"/>
        <v>0</v>
      </c>
    </row>
    <row r="35" spans="2:13" ht="41.25">
      <c r="B35" s="20" t="s">
        <v>56</v>
      </c>
      <c r="C35" s="12" t="s">
        <v>37</v>
      </c>
      <c r="D35" s="9">
        <v>2</v>
      </c>
      <c r="E35" s="11"/>
      <c r="F35" s="11">
        <f t="shared" si="2"/>
        <v>0</v>
      </c>
    </row>
    <row r="36" spans="2:13" ht="95.25" customHeight="1">
      <c r="B36" s="20" t="s">
        <v>57</v>
      </c>
      <c r="C36" s="10" t="s">
        <v>38</v>
      </c>
      <c r="D36" s="9">
        <v>3</v>
      </c>
      <c r="E36" s="11"/>
      <c r="F36" s="11">
        <f t="shared" si="2"/>
        <v>0</v>
      </c>
    </row>
    <row r="37" spans="2:13" ht="42.75">
      <c r="B37" s="20" t="s">
        <v>58</v>
      </c>
      <c r="C37" s="10" t="s">
        <v>39</v>
      </c>
      <c r="D37" s="9">
        <v>12</v>
      </c>
      <c r="E37" s="11"/>
      <c r="F37" s="11">
        <f t="shared" si="2"/>
        <v>0</v>
      </c>
    </row>
    <row r="38" spans="2:13" ht="41.25">
      <c r="B38" s="20" t="s">
        <v>59</v>
      </c>
      <c r="C38" s="10" t="s">
        <v>40</v>
      </c>
      <c r="D38" s="9">
        <v>45</v>
      </c>
      <c r="E38" s="11"/>
      <c r="F38" s="11">
        <f t="shared" si="2"/>
        <v>0</v>
      </c>
    </row>
    <row r="39" spans="2:13" ht="54">
      <c r="B39" s="20" t="s">
        <v>60</v>
      </c>
      <c r="C39" s="10" t="s">
        <v>41</v>
      </c>
      <c r="D39" s="9">
        <v>120</v>
      </c>
      <c r="E39" s="11"/>
      <c r="F39" s="11">
        <f t="shared" si="2"/>
        <v>0</v>
      </c>
    </row>
    <row r="40" spans="2:13" ht="79.5">
      <c r="B40" s="20" t="s">
        <v>66</v>
      </c>
      <c r="C40" s="10" t="s">
        <v>42</v>
      </c>
      <c r="D40" s="9">
        <v>8</v>
      </c>
      <c r="E40" s="11"/>
      <c r="F40" s="11">
        <f t="shared" si="2"/>
        <v>0</v>
      </c>
    </row>
    <row r="41" spans="2:13" ht="92.25">
      <c r="B41" s="20" t="s">
        <v>61</v>
      </c>
      <c r="C41" s="12" t="s">
        <v>43</v>
      </c>
      <c r="D41" s="9">
        <v>12</v>
      </c>
      <c r="E41" s="11"/>
      <c r="F41" s="11">
        <f t="shared" si="2"/>
        <v>0</v>
      </c>
    </row>
    <row r="42" spans="2:13" ht="159.75" customHeight="1">
      <c r="B42" s="20" t="s">
        <v>62</v>
      </c>
      <c r="C42" s="10" t="s">
        <v>44</v>
      </c>
      <c r="D42" s="9">
        <v>1</v>
      </c>
      <c r="E42" s="11"/>
      <c r="F42" s="11">
        <f t="shared" si="2"/>
        <v>0</v>
      </c>
    </row>
    <row r="43" spans="2:13" ht="102" customHeight="1">
      <c r="B43" s="20" t="s">
        <v>63</v>
      </c>
      <c r="C43" s="12" t="s">
        <v>12</v>
      </c>
      <c r="D43" s="9">
        <v>12</v>
      </c>
      <c r="E43" s="11"/>
      <c r="F43" s="11">
        <f t="shared" si="2"/>
        <v>0</v>
      </c>
      <c r="M43" t="s">
        <v>17</v>
      </c>
    </row>
    <row r="44" spans="2:13" ht="75">
      <c r="B44" s="20" t="s">
        <v>64</v>
      </c>
      <c r="C44" s="10" t="s">
        <v>13</v>
      </c>
      <c r="D44" s="9">
        <v>25</v>
      </c>
      <c r="E44" s="11"/>
      <c r="F44" s="11">
        <f t="shared" si="2"/>
        <v>0</v>
      </c>
    </row>
    <row r="45" spans="2:13" ht="90">
      <c r="B45" s="20" t="s">
        <v>65</v>
      </c>
      <c r="C45" s="12" t="s">
        <v>14</v>
      </c>
      <c r="D45" s="9">
        <v>275</v>
      </c>
      <c r="E45" s="11"/>
      <c r="F45" s="11">
        <f t="shared" si="2"/>
        <v>0</v>
      </c>
    </row>
    <row r="46" spans="2:13">
      <c r="C46" s="2" t="s">
        <v>16</v>
      </c>
      <c r="F46" s="7">
        <f>SUM(F31:F45)</f>
        <v>0</v>
      </c>
    </row>
    <row r="47" spans="2:13" ht="18.75">
      <c r="C47" s="3" t="s">
        <v>45</v>
      </c>
      <c r="D47" s="22">
        <f>F46+F29+F19+F8</f>
        <v>0</v>
      </c>
      <c r="E47" s="22"/>
      <c r="F47" s="22"/>
    </row>
    <row r="48" spans="2:13">
      <c r="C48" s="2" t="s">
        <v>47</v>
      </c>
      <c r="D48" s="27">
        <f>D47*0.21</f>
        <v>0</v>
      </c>
      <c r="E48" s="27"/>
      <c r="F48" s="27"/>
    </row>
    <row r="49" spans="3:6" ht="21">
      <c r="C49" s="4" t="s">
        <v>48</v>
      </c>
      <c r="D49" s="21">
        <f>D47+D48</f>
        <v>0</v>
      </c>
      <c r="E49" s="21"/>
      <c r="F49" s="21"/>
    </row>
  </sheetData>
  <mergeCells count="10">
    <mergeCell ref="D49:F49"/>
    <mergeCell ref="D47:F47"/>
    <mergeCell ref="B3:C3"/>
    <mergeCell ref="B8:C8"/>
    <mergeCell ref="B19:C19"/>
    <mergeCell ref="C6:F6"/>
    <mergeCell ref="C9:F9"/>
    <mergeCell ref="C20:F20"/>
    <mergeCell ref="C30:F30"/>
    <mergeCell ref="D48:F48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Fernández</dc:creator>
  <cp:lastModifiedBy>Juanjo Ayuso</cp:lastModifiedBy>
  <dcterms:created xsi:type="dcterms:W3CDTF">2013-06-17T07:16:45Z</dcterms:created>
  <dcterms:modified xsi:type="dcterms:W3CDTF">2013-06-20T10:35:06Z</dcterms:modified>
</cp:coreProperties>
</file>